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Ts-01\nas共有\0000_◆研修事業\0001_■■2026(R08)年度研修(計画)\5.2026年_NISA-ICT研修申込書\"/>
    </mc:Choice>
  </mc:AlternateContent>
  <bookViews>
    <workbookView xWindow="5580" yWindow="0" windowWidth="19200" windowHeight="7920"/>
  </bookViews>
  <sheets>
    <sheet name="12月_研修申込書" sheetId="5" r:id="rId1"/>
    <sheet name="請求書" sheetId="6" state="hidden" r:id="rId2"/>
    <sheet name="DataBase" sheetId="17" state="hidden" r:id="rId3"/>
  </sheets>
  <definedNames>
    <definedName name="_xlnm.Print_Area" localSheetId="0">'12月_研修申込書'!$A$1:$L$35</definedName>
    <definedName name="_xlnm.Print_Area" localSheetId="1">請求書!$B$1:$K$46</definedName>
  </definedNames>
  <calcPr calcId="152511"/>
</workbook>
</file>

<file path=xl/calcChain.xml><?xml version="1.0" encoding="utf-8"?>
<calcChain xmlns="http://schemas.openxmlformats.org/spreadsheetml/2006/main">
  <c r="D31" i="6" l="1"/>
  <c r="C3" i="6" l="1"/>
  <c r="T17" i="17" l="1"/>
  <c r="O22" i="17"/>
  <c r="R10" i="17"/>
  <c r="O10" i="17"/>
  <c r="H33" i="6"/>
  <c r="D34" i="5" l="1"/>
  <c r="D33" i="5"/>
  <c r="D25" i="5"/>
  <c r="D24" i="5"/>
  <c r="D16" i="5"/>
  <c r="D15" i="5"/>
  <c r="T18" i="17" l="1"/>
  <c r="T19" i="17"/>
  <c r="T20" i="17"/>
  <c r="T21" i="17"/>
  <c r="T22" i="17"/>
  <c r="T11" i="17"/>
  <c r="T12" i="17"/>
  <c r="T13" i="17"/>
  <c r="T14" i="17"/>
  <c r="T15" i="17"/>
  <c r="T10" i="17"/>
  <c r="S18" i="17"/>
  <c r="S19" i="17"/>
  <c r="S20" i="17"/>
  <c r="S21" i="17"/>
  <c r="S22" i="17"/>
  <c r="S17" i="17"/>
  <c r="S11" i="17"/>
  <c r="S12" i="17"/>
  <c r="S13" i="17"/>
  <c r="S14" i="17"/>
  <c r="S15" i="17"/>
  <c r="S10" i="17"/>
  <c r="R22" i="17"/>
  <c r="R18" i="17"/>
  <c r="R19" i="17"/>
  <c r="R20" i="17"/>
  <c r="R21" i="17"/>
  <c r="R17" i="17"/>
  <c r="Q11" i="17"/>
  <c r="Q12" i="17"/>
  <c r="Q13" i="17"/>
  <c r="Q14" i="17"/>
  <c r="Q15" i="17"/>
  <c r="Q10" i="17"/>
  <c r="Q18" i="17"/>
  <c r="Q19" i="17"/>
  <c r="Q20" i="17"/>
  <c r="Q21" i="17"/>
  <c r="Q22" i="17"/>
  <c r="Q17" i="17"/>
  <c r="P17" i="17"/>
  <c r="P19" i="17" l="1"/>
  <c r="P20" i="17"/>
  <c r="P21" i="17"/>
  <c r="P22" i="17"/>
  <c r="P18" i="17"/>
  <c r="P10" i="17"/>
  <c r="O19" i="17"/>
  <c r="O20" i="17"/>
  <c r="O21" i="17"/>
  <c r="O18" i="17"/>
  <c r="O17" i="17"/>
  <c r="M17" i="17"/>
  <c r="J7" i="6" l="1"/>
  <c r="I46" i="6" l="1"/>
  <c r="H46" i="6"/>
  <c r="D46" i="6"/>
  <c r="C46" i="6"/>
  <c r="J45" i="6"/>
  <c r="I45" i="6"/>
  <c r="H45" i="6"/>
  <c r="G45" i="6"/>
  <c r="F45" i="6"/>
  <c r="E45" i="6"/>
  <c r="C45" i="6"/>
  <c r="J44" i="6"/>
  <c r="I44" i="6"/>
  <c r="H44" i="6"/>
  <c r="G44" i="6"/>
  <c r="F44" i="6"/>
  <c r="E44" i="6"/>
  <c r="C44" i="6"/>
  <c r="J43" i="6"/>
  <c r="I43" i="6"/>
  <c r="H43" i="6"/>
  <c r="G43" i="6"/>
  <c r="F43" i="6"/>
  <c r="E43" i="6"/>
  <c r="D43" i="6"/>
  <c r="C43" i="6"/>
  <c r="J42" i="6"/>
  <c r="I42" i="6"/>
  <c r="H42" i="6"/>
  <c r="G42" i="6"/>
  <c r="F42" i="6"/>
  <c r="E42" i="6"/>
  <c r="D42" i="6"/>
  <c r="C42" i="6"/>
  <c r="J41" i="6"/>
  <c r="I41" i="6"/>
  <c r="H41" i="6"/>
  <c r="G41" i="6"/>
  <c r="F41" i="6"/>
  <c r="E41" i="6"/>
  <c r="D41" i="6"/>
  <c r="C41" i="6"/>
  <c r="J40" i="6"/>
  <c r="I40" i="6"/>
  <c r="H40" i="6"/>
  <c r="G40" i="6"/>
  <c r="F40" i="6"/>
  <c r="E40" i="6"/>
  <c r="D40" i="6"/>
  <c r="C40" i="6"/>
  <c r="C39" i="6"/>
  <c r="B39" i="6"/>
  <c r="K35" i="5"/>
  <c r="D45" i="6"/>
  <c r="D44" i="6"/>
  <c r="R30" i="5"/>
  <c r="K46" i="6" l="1"/>
  <c r="I28" i="6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I37" i="6" l="1"/>
  <c r="J32" i="6" l="1"/>
  <c r="J33" i="6"/>
  <c r="J34" i="6"/>
  <c r="J35" i="6"/>
  <c r="J36" i="6"/>
  <c r="I32" i="6"/>
  <c r="I33" i="6"/>
  <c r="I34" i="6"/>
  <c r="I35" i="6"/>
  <c r="I36" i="6"/>
  <c r="H32" i="6"/>
  <c r="H34" i="6"/>
  <c r="H35" i="6"/>
  <c r="H36" i="6"/>
  <c r="G32" i="6"/>
  <c r="G33" i="6"/>
  <c r="G34" i="6"/>
  <c r="G35" i="6"/>
  <c r="G36" i="6"/>
  <c r="F32" i="6"/>
  <c r="F33" i="6"/>
  <c r="F34" i="6"/>
  <c r="F35" i="6"/>
  <c r="F36" i="6"/>
  <c r="J31" i="6"/>
  <c r="I31" i="6"/>
  <c r="H31" i="6"/>
  <c r="G31" i="6"/>
  <c r="F31" i="6"/>
  <c r="C30" i="6"/>
  <c r="T8" i="17" l="1"/>
  <c r="T7" i="17"/>
  <c r="T6" i="17"/>
  <c r="T5" i="17"/>
  <c r="T4" i="17"/>
  <c r="T3" i="17"/>
  <c r="S8" i="17"/>
  <c r="S7" i="17"/>
  <c r="S6" i="17"/>
  <c r="S5" i="17"/>
  <c r="S4" i="17"/>
  <c r="S3" i="17"/>
  <c r="R21" i="5"/>
  <c r="R15" i="5"/>
  <c r="R15" i="17"/>
  <c r="R14" i="17"/>
  <c r="R13" i="17"/>
  <c r="R12" i="17"/>
  <c r="R11" i="17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K26" i="5"/>
  <c r="J8" i="6"/>
  <c r="E4" i="6"/>
  <c r="O11" i="17" l="1"/>
  <c r="P11" i="17"/>
  <c r="O12" i="17"/>
  <c r="P12" i="17"/>
  <c r="O13" i="17"/>
  <c r="P13" i="17"/>
  <c r="O14" i="17"/>
  <c r="P14" i="17"/>
  <c r="O15" i="17"/>
  <c r="P15" i="17"/>
  <c r="M10" i="17"/>
  <c r="O4" i="17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B30" i="6"/>
  <c r="B21" i="6"/>
  <c r="G5" i="6"/>
  <c r="K3" i="6"/>
  <c r="F5" i="6"/>
  <c r="E36" i="6"/>
  <c r="E33" i="6"/>
  <c r="E34" i="6"/>
  <c r="E35" i="6"/>
  <c r="E32" i="6"/>
  <c r="E31" i="6"/>
  <c r="D37" i="6"/>
  <c r="C37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C32" i="6"/>
  <c r="C33" i="6"/>
  <c r="C34" i="6"/>
  <c r="C35" i="6"/>
  <c r="C36" i="6"/>
  <c r="C31" i="6"/>
  <c r="D34" i="6"/>
  <c r="D33" i="6"/>
  <c r="D32" i="6"/>
  <c r="D25" i="6"/>
  <c r="D24" i="6"/>
  <c r="D23" i="6"/>
  <c r="D22" i="6"/>
  <c r="C21" i="6"/>
  <c r="E8" i="6"/>
  <c r="G7" i="6"/>
  <c r="E6" i="6"/>
  <c r="E16" i="6"/>
  <c r="D36" i="6"/>
  <c r="D35" i="6"/>
  <c r="D27" i="6"/>
  <c r="D26" i="6"/>
  <c r="K28" i="6" l="1"/>
  <c r="K37" i="6"/>
  <c r="H37" i="6"/>
  <c r="F13" i="6" l="1"/>
  <c r="F14" i="6" s="1"/>
  <c r="F11" i="6" l="1"/>
</calcChain>
</file>

<file path=xl/sharedStrings.xml><?xml version="1.0" encoding="utf-8"?>
<sst xmlns="http://schemas.openxmlformats.org/spreadsheetml/2006/main" count="139" uniqueCount="88">
  <si>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</si>
  <si>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</si>
  <si>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</si>
  <si>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</si>
  <si>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</si>
  <si>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</si>
  <si>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</si>
  <si>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</si>
  <si>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</si>
  <si>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</si>
  <si>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</si>
  <si>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</si>
  <si>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</si>
  <si>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</si>
  <si>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</si>
  <si>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</si>
  <si>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</si>
  <si>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</si>
  <si>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</si>
  <si>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</si>
  <si>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</si>
  <si>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金額合計</t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</si>
  <si>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</si>
  <si>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</si>
  <si>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</si>
  <si>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</si>
  <si>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</si>
  <si>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</si>
  <si>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</si>
  <si>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</si>
  <si>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</si>
  <si>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</si>
  <si>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</si>
  <si>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</si>
  <si>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</si>
  <si>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</si>
  <si>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</si>
  <si>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</si>
  <si>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</si>
  <si>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</si>
  <si>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</si>
  <si>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</si>
  <si>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</si>
  <si>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</si>
  <si>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</si>
  <si>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</si>
  <si>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</si>
  <si>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</si>
  <si>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</si>
  <si>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</si>
  <si>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</si>
  <si>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</si>
  <si>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</si>
  <si>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</si>
  <si>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</si>
  <si>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</si>
  <si>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</si>
  <si>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</si>
  <si>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</si>
  <si>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</si>
  <si>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（水）・（木）・（金）</t>
    <rPh sb="1" eb="2">
      <t>スイ</t>
    </rPh>
    <rPh sb="5" eb="6">
      <t>モク</t>
    </rPh>
    <rPh sb="9" eb="10">
      <t>キン</t>
    </rPh>
    <phoneticPr fontId="9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</si>
  <si>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</si>
  <si>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</si>
  <si>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</si>
  <si>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 xml:space="preserve"> </t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</si>
  <si>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</si>
  <si>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</si>
  <si>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</si>
  <si>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</si>
  <si>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</si>
  <si>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性別</t>
    <rPh sb="0" eb="2">
      <t>セイベツ</t>
    </rPh>
    <phoneticPr fontId="9"/>
  </si>
  <si>
    <t>（木）・（金）</t>
    <rPh sb="1" eb="2">
      <t>モク</t>
    </rPh>
    <rPh sb="5" eb="6">
      <t>キン</t>
    </rPh>
    <phoneticPr fontId="9"/>
  </si>
  <si>
    <t>(水)・（木）・（金）</t>
    <rPh sb="1" eb="2">
      <t>スイ</t>
    </rPh>
    <rPh sb="5" eb="6">
      <t>モク</t>
    </rPh>
    <rPh sb="9" eb="10">
      <t>キン</t>
    </rPh>
    <phoneticPr fontId="9"/>
  </si>
  <si>
    <t>　登録番号：T5-3100-0500-7228</t>
  </si>
  <si>
    <t>NISA研修申込書 (2026年12月開催分：3講座)</t>
    <rPh sb="4" eb="6">
      <t>ケンシュウ</t>
    </rPh>
    <rPh sb="6" eb="9">
      <t>モウシコミショ</t>
    </rPh>
    <rPh sb="15" eb="16">
      <t>ネン</t>
    </rPh>
    <rPh sb="18" eb="19">
      <t>ツキ</t>
    </rPh>
    <rPh sb="19" eb="21">
      <t>カイサイ</t>
    </rPh>
    <rPh sb="21" eb="22">
      <t>ブン</t>
    </rPh>
    <rPh sb="24" eb="26">
      <t>コウザ</t>
    </rPh>
    <phoneticPr fontId="10"/>
  </si>
  <si>
    <t>2026/00/00</t>
    <phoneticPr fontId="9"/>
  </si>
  <si>
    <t>15s</t>
    <phoneticPr fontId="9"/>
  </si>
  <si>
    <t>データベース構築研修</t>
    <rPh sb="6" eb="8">
      <t>コウチク</t>
    </rPh>
    <rPh sb="8" eb="10">
      <t>ケンシュウ</t>
    </rPh>
    <phoneticPr fontId="9"/>
  </si>
  <si>
    <t>12/02・03・04</t>
    <phoneticPr fontId="9"/>
  </si>
  <si>
    <t>システム設計　実践トレーニング</t>
    <rPh sb="4" eb="6">
      <t>セッケイ</t>
    </rPh>
    <rPh sb="7" eb="9">
      <t>ジッセン</t>
    </rPh>
    <phoneticPr fontId="9"/>
  </si>
  <si>
    <t>17a</t>
    <phoneticPr fontId="9"/>
  </si>
  <si>
    <t>ソフトウェア開発者のための対人対応力強化講座(コミュニケーション)</t>
    <rPh sb="6" eb="8">
      <t>カイハツ</t>
    </rPh>
    <rPh sb="8" eb="9">
      <t>シャ</t>
    </rPh>
    <rPh sb="13" eb="15">
      <t>タイジン</t>
    </rPh>
    <rPh sb="15" eb="17">
      <t>タイオウ</t>
    </rPh>
    <rPh sb="17" eb="18">
      <t>リョク</t>
    </rPh>
    <rPh sb="18" eb="20">
      <t>キョウカ</t>
    </rPh>
    <rPh sb="20" eb="22">
      <t>コウザ</t>
    </rPh>
    <phoneticPr fontId="9"/>
  </si>
  <si>
    <t>16ｊ</t>
    <phoneticPr fontId="9"/>
  </si>
  <si>
    <t>2026年12月開催（3講座）</t>
    <rPh sb="12" eb="14">
      <t>コウザ</t>
    </rPh>
    <phoneticPr fontId="10"/>
  </si>
  <si>
    <t>2026/00/00</t>
    <phoneticPr fontId="9"/>
  </si>
  <si>
    <t>2026/00/00</t>
    <phoneticPr fontId="9"/>
  </si>
  <si>
    <t>12/23・24・25</t>
    <phoneticPr fontId="9"/>
  </si>
  <si>
    <t>12/10・11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</si>
</sst>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48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4" xfId="10" applyFont="1" applyFill="1" applyBorder="1" applyAlignment="1" applyProtection="1">
      <alignment horizontal="center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7" fillId="0" borderId="4" xfId="10" applyFont="1" applyFill="1" applyBorder="1" applyAlignment="1" applyProtection="1">
      <alignment horizontal="left" vertical="center"/>
      <protection locked="0"/>
    </xf>
    <xf numFmtId="0" fontId="17" fillId="0" borderId="15" xfId="10" applyFont="1" applyFill="1" applyBorder="1" applyAlignment="1" applyProtection="1">
      <alignment horizontal="left" vertical="center"/>
      <protection locked="0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13" fillId="0" borderId="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1" fillId="0" borderId="1" xfId="10" applyFont="1" applyFill="1" applyBorder="1" applyAlignment="1">
      <alignment horizontal="center" vertical="top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" xfId="10" applyFont="1" applyFill="1" applyBorder="1" applyAlignment="1">
      <alignment vertical="center"/>
    </xf>
    <xf numFmtId="0" fontId="13" fillId="0" borderId="1" xfId="10" applyFont="1" applyFill="1" applyBorder="1" applyAlignment="1">
      <alignment horizontal="center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13" fillId="0" borderId="4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14" fontId="13" fillId="0" borderId="12" xfId="10" applyNumberFormat="1" applyFont="1" applyFill="1" applyBorder="1" applyAlignment="1">
      <alignment horizontal="center" vertical="center"/>
    </xf>
    <xf numFmtId="177" fontId="13" fillId="0" borderId="12" xfId="10" applyNumberFormat="1" applyFont="1" applyFill="1" applyBorder="1" applyAlignment="1">
      <alignment horizontal="center" vertical="center"/>
    </xf>
    <xf numFmtId="177" fontId="13" fillId="0" borderId="14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177" fontId="13" fillId="0" borderId="51" xfId="2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22" fillId="0" borderId="31" xfId="1" applyFont="1" applyFill="1" applyBorder="1" applyAlignment="1" applyProtection="1">
      <alignment vertical="center"/>
    </xf>
    <xf numFmtId="0" fontId="22" fillId="0" borderId="28" xfId="1" applyFont="1" applyFill="1" applyBorder="1" applyAlignment="1" applyProtection="1">
      <alignment vertical="center"/>
    </xf>
    <xf numFmtId="0" fontId="22" fillId="0" borderId="29" xfId="1" applyFont="1" applyFill="1" applyBorder="1" applyAlignment="1" applyProtection="1">
      <alignment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27" xfId="1" applyFont="1" applyFill="1" applyBorder="1" applyAlignment="1" applyProtection="1">
      <alignment vertical="center"/>
    </xf>
    <xf numFmtId="0" fontId="13" fillId="0" borderId="4" xfId="1" applyFont="1" applyFill="1" applyBorder="1" applyAlignment="1" applyProtection="1">
      <alignment vertical="center"/>
    </xf>
    <xf numFmtId="0" fontId="13" fillId="0" borderId="15" xfId="1" applyFont="1" applyFill="1" applyBorder="1" applyAlignment="1" applyProtection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2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2" xfId="2" applyNumberFormat="1" applyFont="1" applyFill="1" applyBorder="1" applyAlignment="1">
      <alignment vertical="center"/>
    </xf>
    <xf numFmtId="0" fontId="13" fillId="0" borderId="50" xfId="10" applyFont="1" applyFill="1" applyBorder="1" applyAlignment="1">
      <alignment horizontal="center" vertical="center"/>
    </xf>
    <xf numFmtId="179" fontId="13" fillId="0" borderId="53" xfId="10" applyNumberFormat="1" applyFont="1" applyFill="1" applyBorder="1" applyAlignment="1">
      <alignment horizontal="center"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43" fillId="0" borderId="2" xfId="0" applyFont="1" applyBorder="1" applyAlignment="1">
      <alignment horizontal="center" vertical="center"/>
    </xf>
    <xf numFmtId="0" fontId="13" fillId="0" borderId="54" xfId="10" applyFont="1" applyFill="1" applyBorder="1" applyAlignment="1">
      <alignment horizontal="left" vertical="center"/>
    </xf>
    <xf numFmtId="0" fontId="13" fillId="0" borderId="55" xfId="10" applyFont="1" applyFill="1" applyBorder="1" applyAlignment="1">
      <alignment horizontal="left" vertical="center"/>
    </xf>
    <xf numFmtId="0" fontId="13" fillId="0" borderId="56" xfId="10" applyFont="1" applyFill="1" applyBorder="1" applyAlignment="1">
      <alignment horizontal="center" vertical="center"/>
    </xf>
    <xf numFmtId="0" fontId="13" fillId="0" borderId="56" xfId="10" applyFont="1" applyFill="1" applyBorder="1" applyAlignment="1">
      <alignment horizontal="left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6" fillId="6" borderId="6" xfId="10" applyFont="1" applyFill="1" applyBorder="1" applyAlignment="1">
      <alignment horizontal="center" vertical="center" wrapText="1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177" fontId="13" fillId="0" borderId="12" xfId="2" applyNumberFormat="1" applyFont="1" applyFill="1" applyBorder="1" applyAlignment="1">
      <alignment horizontal="right" vertical="center"/>
    </xf>
    <xf numFmtId="0" fontId="13" fillId="0" borderId="13" xfId="10" applyFont="1" applyFill="1" applyBorder="1" applyAlignment="1">
      <alignment horizontal="left" vertical="center"/>
    </xf>
    <xf numFmtId="177" fontId="13" fillId="0" borderId="14" xfId="2" applyNumberFormat="1" applyFont="1" applyFill="1" applyBorder="1" applyAlignment="1">
      <alignment horizontal="right" vertical="center"/>
    </xf>
    <xf numFmtId="0" fontId="26" fillId="0" borderId="0" xfId="1" applyFill="1" applyBorder="1" applyAlignment="1" applyProtection="1">
      <alignment horizontal="left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3" fillId="0" borderId="5" xfId="10" applyFont="1" applyFill="1" applyBorder="1" applyAlignment="1" applyProtection="1">
      <alignment horizontal="center" vertical="center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26" fillId="0" borderId="47" xfId="1" applyFill="1" applyBorder="1" applyAlignment="1" applyProtection="1">
      <alignment horizontal="left"/>
    </xf>
    <xf numFmtId="0" fontId="8" fillId="0" borderId="3" xfId="10" applyFont="1" applyFill="1" applyBorder="1" applyAlignment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11" fillId="0" borderId="22" xfId="10" applyFont="1" applyFill="1" applyBorder="1" applyAlignment="1">
      <alignment horizontal="center" vertical="top"/>
    </xf>
    <xf numFmtId="0" fontId="11" fillId="0" borderId="57" xfId="10" applyFont="1" applyFill="1" applyBorder="1" applyAlignment="1">
      <alignment horizontal="center" vertical="top"/>
    </xf>
    <xf numFmtId="0" fontId="11" fillId="0" borderId="58" xfId="10" applyFont="1" applyFill="1" applyBorder="1" applyAlignment="1">
      <alignment horizontal="center" vertical="top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15" fillId="0" borderId="25" xfId="10" applyFont="1" applyFill="1" applyBorder="1" applyAlignment="1">
      <alignment horizontal="left" vertical="center" wrapText="1"/>
    </xf>
    <xf numFmtId="0" fontId="15" fillId="0" borderId="42" xfId="10" applyFont="1" applyFill="1" applyBorder="1" applyAlignment="1">
      <alignment horizontal="left" vertical="center" wrapText="1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203200</xdr:colOff>
      <xdr:row>14</xdr:row>
      <xdr:rowOff>171450</xdr:rowOff>
    </xdr:from>
    <xdr:to>
      <xdr:col>10</xdr:col>
      <xdr:colOff>81994</xdr:colOff>
      <xdr:row>18</xdr:row>
      <xdr:rowOff>163885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34050" y="262255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5"/>
  <sheetViews>
    <sheetView showZeros="0" tabSelected="1" topLeftCell="A19" zoomScaleNormal="100" workbookViewId="0">
      <selection activeCell="F50" sqref="F50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89" t="s">
        <v>74</v>
      </c>
      <c r="D1" s="189"/>
      <c r="E1" s="189"/>
      <c r="F1" s="189"/>
      <c r="G1" s="189"/>
      <c r="H1" s="189"/>
      <c r="I1" s="189"/>
      <c r="J1" s="202" t="s">
        <v>65</v>
      </c>
      <c r="K1" s="203"/>
    </row>
    <row r="2" spans="2:18" ht="20" customHeight="1" thickBot="1">
      <c r="C2" s="2"/>
      <c r="D2" s="156"/>
      <c r="E2" s="3"/>
      <c r="F2" s="190" t="s">
        <v>0</v>
      </c>
      <c r="G2" s="190"/>
      <c r="H2" s="190"/>
      <c r="I2" s="191"/>
      <c r="J2" s="200" t="s">
        <v>75</v>
      </c>
      <c r="K2" s="201"/>
    </row>
    <row r="3" spans="2:18" ht="15" customHeight="1">
      <c r="C3" s="192" t="s">
        <v>1</v>
      </c>
      <c r="D3" s="193"/>
      <c r="E3" s="194"/>
      <c r="F3" s="195"/>
      <c r="G3" s="195"/>
      <c r="H3" s="195"/>
      <c r="I3" s="195"/>
      <c r="J3" s="195"/>
      <c r="K3" s="196"/>
    </row>
    <row r="4" spans="2:18" ht="15" customHeight="1">
      <c r="C4" s="180" t="s">
        <v>2</v>
      </c>
      <c r="D4" s="181"/>
      <c r="E4" s="148" t="s">
        <v>3</v>
      </c>
      <c r="F4" s="4"/>
      <c r="G4" s="197"/>
      <c r="H4" s="198"/>
      <c r="I4" s="198"/>
      <c r="J4" s="198"/>
      <c r="K4" s="199"/>
    </row>
    <row r="5" spans="2:18" ht="15" customHeight="1">
      <c r="C5" s="180" t="s">
        <v>4</v>
      </c>
      <c r="D5" s="181"/>
      <c r="E5" s="182"/>
      <c r="F5" s="183"/>
      <c r="G5" s="183"/>
      <c r="H5" s="183"/>
      <c r="I5" s="183"/>
      <c r="J5" s="183"/>
      <c r="K5" s="184"/>
    </row>
    <row r="6" spans="2:18" ht="15" customHeight="1">
      <c r="C6" s="180" t="s">
        <v>5</v>
      </c>
      <c r="D6" s="181"/>
      <c r="E6" s="185" t="s">
        <v>63</v>
      </c>
      <c r="F6" s="186"/>
      <c r="G6" s="187"/>
      <c r="H6" s="188"/>
      <c r="I6" s="5" t="s">
        <v>7</v>
      </c>
      <c r="J6" s="185"/>
      <c r="K6" s="204"/>
    </row>
    <row r="7" spans="2:18" ht="15" customHeight="1">
      <c r="C7" s="180" t="s">
        <v>8</v>
      </c>
      <c r="D7" s="181"/>
      <c r="E7" s="182"/>
      <c r="F7" s="183"/>
      <c r="G7" s="183"/>
      <c r="H7" s="209"/>
      <c r="I7" s="6" t="s">
        <v>62</v>
      </c>
      <c r="J7" s="215"/>
      <c r="K7" s="216"/>
    </row>
    <row r="8" spans="2:18" ht="15" customHeight="1" thickBot="1">
      <c r="C8" s="210" t="s">
        <v>9</v>
      </c>
      <c r="D8" s="211"/>
      <c r="E8" s="212"/>
      <c r="F8" s="213"/>
      <c r="G8" s="213"/>
      <c r="H8" s="213"/>
      <c r="I8" s="213"/>
      <c r="J8" s="213"/>
      <c r="K8" s="214"/>
    </row>
    <row r="9" spans="2:18" ht="17.399999999999999" customHeight="1" thickBot="1">
      <c r="C9" s="114"/>
      <c r="D9" s="179"/>
      <c r="E9" s="179"/>
      <c r="F9" s="179"/>
      <c r="G9" s="179"/>
      <c r="H9" s="179"/>
      <c r="I9" s="179"/>
      <c r="J9" s="179"/>
      <c r="K9" s="179"/>
    </row>
    <row r="10" spans="2:18" ht="45" customHeight="1" thickBot="1">
      <c r="B10" s="163" t="s">
        <v>76</v>
      </c>
      <c r="C10" s="205" t="s">
        <v>77</v>
      </c>
      <c r="D10" s="205"/>
      <c r="E10" s="206"/>
      <c r="F10" s="116" t="s">
        <v>10</v>
      </c>
      <c r="G10" s="10" t="s">
        <v>57</v>
      </c>
      <c r="H10" s="169"/>
      <c r="I10" s="172" t="s">
        <v>69</v>
      </c>
      <c r="J10" s="170" t="s">
        <v>68</v>
      </c>
      <c r="K10" s="171" t="s">
        <v>20</v>
      </c>
    </row>
    <row r="11" spans="2:18" ht="18" customHeight="1">
      <c r="B11" s="207"/>
      <c r="C11" s="11" t="s">
        <v>11</v>
      </c>
      <c r="D11" s="164" t="s">
        <v>78</v>
      </c>
      <c r="E11" s="68">
        <v>1</v>
      </c>
      <c r="F11" s="149"/>
      <c r="G11" s="150"/>
      <c r="H11" s="151"/>
      <c r="I11" s="151"/>
      <c r="J11" s="152"/>
      <c r="K11" s="157"/>
      <c r="N11" s="16"/>
    </row>
    <row r="12" spans="2:18" ht="18" customHeight="1">
      <c r="B12" s="207"/>
      <c r="C12" s="17" t="s">
        <v>12</v>
      </c>
      <c r="D12" s="18" t="s">
        <v>60</v>
      </c>
      <c r="E12" s="12">
        <v>2</v>
      </c>
      <c r="F12" s="13"/>
      <c r="G12" s="14"/>
      <c r="H12" s="15"/>
      <c r="I12" s="15"/>
      <c r="J12" s="110"/>
      <c r="K12" s="40"/>
    </row>
    <row r="13" spans="2:18" ht="18" customHeight="1">
      <c r="B13" s="207"/>
      <c r="C13" s="20" t="s">
        <v>13</v>
      </c>
      <c r="D13" s="21">
        <v>94560</v>
      </c>
      <c r="E13" s="19">
        <v>3</v>
      </c>
      <c r="F13" s="13"/>
      <c r="G13" s="14"/>
      <c r="H13" s="15"/>
      <c r="I13" s="15"/>
      <c r="J13" s="110"/>
      <c r="K13" s="40"/>
    </row>
    <row r="14" spans="2:18" ht="18" customHeight="1">
      <c r="B14" s="207"/>
      <c r="C14" s="20" t="s">
        <v>14</v>
      </c>
      <c r="D14" s="21">
        <v>6000</v>
      </c>
      <c r="E14" s="19">
        <v>4</v>
      </c>
      <c r="F14" s="22"/>
      <c r="G14" s="22"/>
      <c r="H14" s="15"/>
      <c r="I14" s="15"/>
      <c r="J14" s="110"/>
      <c r="K14" s="71"/>
    </row>
    <row r="15" spans="2:18" ht="18" customHeight="1">
      <c r="B15" s="207"/>
      <c r="C15" s="20" t="s">
        <v>15</v>
      </c>
      <c r="D15" s="176">
        <f>D13*1.1</f>
        <v>104016.00000000001</v>
      </c>
      <c r="E15" s="19">
        <v>5</v>
      </c>
      <c r="F15" s="22"/>
      <c r="G15" s="22"/>
      <c r="H15" s="15"/>
      <c r="I15" s="15"/>
      <c r="J15" s="110"/>
      <c r="K15" s="71"/>
      <c r="R15" s="1">
        <f>'12月_研修申込書'!I3270</f>
        <v>0</v>
      </c>
    </row>
    <row r="16" spans="2:18" ht="18" customHeight="1" thickBot="1">
      <c r="B16" s="207"/>
      <c r="C16" s="177" t="s">
        <v>16</v>
      </c>
      <c r="D16" s="178">
        <f>D14*1.1</f>
        <v>6600.0000000000009</v>
      </c>
      <c r="E16" s="24">
        <v>6</v>
      </c>
      <c r="F16" s="25"/>
      <c r="G16" s="25"/>
      <c r="H16" s="26"/>
      <c r="I16" s="26"/>
      <c r="J16" s="111"/>
      <c r="K16" s="72"/>
    </row>
    <row r="17" spans="2:18" ht="22.25" customHeight="1" thickBot="1">
      <c r="B17" s="208"/>
      <c r="C17" s="27" t="s">
        <v>17</v>
      </c>
      <c r="D17" s="28" t="s">
        <v>18</v>
      </c>
      <c r="E17" s="29"/>
      <c r="F17" s="30"/>
      <c r="G17" s="30"/>
      <c r="H17" s="31" t="s">
        <v>19</v>
      </c>
      <c r="I17" s="115"/>
      <c r="J17" s="112" t="s">
        <v>56</v>
      </c>
      <c r="K17" s="32">
        <f>(D13+D14)*I17</f>
        <v>0</v>
      </c>
    </row>
    <row r="18" spans="2:18" ht="17.399999999999999" customHeight="1" thickBot="1">
      <c r="B18" s="33"/>
      <c r="C18" s="114"/>
      <c r="D18" s="217"/>
      <c r="E18" s="217"/>
      <c r="F18" s="217"/>
      <c r="G18" s="217"/>
      <c r="H18" s="217"/>
      <c r="I18" s="217"/>
      <c r="J18" s="217"/>
      <c r="K18" s="217"/>
    </row>
    <row r="19" spans="2:18" ht="42.65" customHeight="1" thickBot="1">
      <c r="B19" s="165" t="s">
        <v>82</v>
      </c>
      <c r="C19" s="205" t="s">
        <v>79</v>
      </c>
      <c r="D19" s="205"/>
      <c r="E19" s="206"/>
      <c r="F19" s="116" t="s">
        <v>10</v>
      </c>
      <c r="G19" s="10" t="s">
        <v>57</v>
      </c>
      <c r="H19" s="169"/>
      <c r="I19" s="172" t="s">
        <v>69</v>
      </c>
      <c r="J19" s="170" t="s">
        <v>68</v>
      </c>
      <c r="K19" s="171" t="s">
        <v>20</v>
      </c>
    </row>
    <row r="20" spans="2:18" ht="20" customHeight="1">
      <c r="B20" s="207"/>
      <c r="C20" s="11" t="s">
        <v>11</v>
      </c>
      <c r="D20" s="166" t="s">
        <v>87</v>
      </c>
      <c r="E20" s="12">
        <v>1</v>
      </c>
      <c r="F20" s="13"/>
      <c r="G20" s="14"/>
      <c r="H20" s="15"/>
      <c r="I20" s="15"/>
      <c r="J20" s="110"/>
      <c r="K20" s="40"/>
    </row>
    <row r="21" spans="2:18" ht="20" customHeight="1">
      <c r="B21" s="207"/>
      <c r="C21" s="17" t="s">
        <v>12</v>
      </c>
      <c r="D21" s="18" t="s">
        <v>71</v>
      </c>
      <c r="E21" s="19">
        <v>2</v>
      </c>
      <c r="F21" s="13"/>
      <c r="G21" s="14"/>
      <c r="H21" s="15"/>
      <c r="I21" s="15"/>
      <c r="J21" s="110"/>
      <c r="K21" s="40"/>
      <c r="R21" s="1">
        <f>'12月_研修申込書'!I4277</f>
        <v>0</v>
      </c>
    </row>
    <row r="22" spans="2:18" ht="20" customHeight="1">
      <c r="B22" s="207"/>
      <c r="C22" s="20" t="s">
        <v>13</v>
      </c>
      <c r="D22" s="21">
        <v>94560</v>
      </c>
      <c r="E22" s="19">
        <v>3</v>
      </c>
      <c r="F22" s="13"/>
      <c r="G22" s="14"/>
      <c r="H22" s="15"/>
      <c r="I22" s="15"/>
      <c r="J22" s="110"/>
      <c r="K22" s="40"/>
    </row>
    <row r="23" spans="2:18" ht="20" customHeight="1">
      <c r="B23" s="207"/>
      <c r="C23" s="20" t="s">
        <v>14</v>
      </c>
      <c r="D23" s="21">
        <v>6000</v>
      </c>
      <c r="E23" s="19">
        <v>4</v>
      </c>
      <c r="F23" s="22"/>
      <c r="G23" s="35"/>
      <c r="H23" s="23"/>
      <c r="I23" s="23"/>
      <c r="J23" s="110"/>
      <c r="K23" s="71"/>
    </row>
    <row r="24" spans="2:18" ht="20" customHeight="1">
      <c r="B24" s="207"/>
      <c r="C24" s="20" t="s">
        <v>15</v>
      </c>
      <c r="D24" s="176">
        <f>D22*1.1</f>
        <v>104016.00000000001</v>
      </c>
      <c r="E24" s="19">
        <v>5</v>
      </c>
      <c r="F24" s="22"/>
      <c r="G24" s="35"/>
      <c r="H24" s="23"/>
      <c r="I24" s="23"/>
      <c r="J24" s="110"/>
      <c r="K24" s="71"/>
    </row>
    <row r="25" spans="2:18" ht="20" customHeight="1" thickBot="1">
      <c r="B25" s="207"/>
      <c r="C25" s="177" t="s">
        <v>16</v>
      </c>
      <c r="D25" s="178">
        <f>D23*1.1</f>
        <v>6600.0000000000009</v>
      </c>
      <c r="E25" s="24">
        <v>6</v>
      </c>
      <c r="F25" s="25"/>
      <c r="G25" s="36"/>
      <c r="H25" s="26"/>
      <c r="I25" s="26"/>
      <c r="J25" s="111"/>
      <c r="K25" s="72"/>
    </row>
    <row r="26" spans="2:18" ht="18.649999999999999" customHeight="1" thickBot="1">
      <c r="B26" s="208"/>
      <c r="C26" s="27" t="s">
        <v>21</v>
      </c>
      <c r="D26" s="28" t="s">
        <v>18</v>
      </c>
      <c r="E26" s="37"/>
      <c r="F26" s="37"/>
      <c r="G26" s="37"/>
      <c r="H26" s="31" t="s">
        <v>19</v>
      </c>
      <c r="I26" s="115">
        <v>0</v>
      </c>
      <c r="J26" s="112" t="s">
        <v>56</v>
      </c>
      <c r="K26" s="113">
        <f>(D22+D23)*I26</f>
        <v>0</v>
      </c>
    </row>
    <row r="27" spans="2:18" ht="18.649999999999999" customHeight="1" thickBot="1">
      <c r="B27" s="33"/>
      <c r="C27" s="114"/>
      <c r="D27" s="179"/>
      <c r="E27" s="179"/>
      <c r="F27" s="179"/>
      <c r="G27" s="179"/>
      <c r="H27" s="179"/>
      <c r="I27" s="179"/>
      <c r="J27" s="179"/>
      <c r="K27" s="179"/>
    </row>
    <row r="28" spans="2:18" ht="42.65" customHeight="1" thickBot="1">
      <c r="B28" s="167" t="s">
        <v>80</v>
      </c>
      <c r="C28" s="205" t="s">
        <v>81</v>
      </c>
      <c r="D28" s="205"/>
      <c r="E28" s="206"/>
      <c r="F28" s="116" t="s">
        <v>10</v>
      </c>
      <c r="G28" s="10" t="s">
        <v>57</v>
      </c>
      <c r="H28" s="169"/>
      <c r="I28" s="172" t="s">
        <v>69</v>
      </c>
      <c r="J28" s="170" t="s">
        <v>68</v>
      </c>
      <c r="K28" s="171" t="s">
        <v>20</v>
      </c>
    </row>
    <row r="29" spans="2:18" ht="20" customHeight="1">
      <c r="B29" s="207" t="s">
        <v>64</v>
      </c>
      <c r="C29" s="11" t="s">
        <v>11</v>
      </c>
      <c r="D29" s="168" t="s">
        <v>86</v>
      </c>
      <c r="E29" s="12">
        <v>1</v>
      </c>
      <c r="F29" s="13"/>
      <c r="G29" s="14"/>
      <c r="H29" s="15"/>
      <c r="I29" s="15"/>
      <c r="J29" s="110"/>
      <c r="K29" s="40"/>
    </row>
    <row r="30" spans="2:18" ht="20" customHeight="1">
      <c r="B30" s="207"/>
      <c r="C30" s="17" t="s">
        <v>12</v>
      </c>
      <c r="D30" s="18" t="s">
        <v>72</v>
      </c>
      <c r="E30" s="19">
        <v>2</v>
      </c>
      <c r="F30" s="13"/>
      <c r="G30" s="14"/>
      <c r="H30" s="15"/>
      <c r="I30" s="15"/>
      <c r="J30" s="110"/>
      <c r="K30" s="40"/>
      <c r="R30" s="1">
        <f>'12月_研修申込書'!I4288</f>
        <v>0</v>
      </c>
    </row>
    <row r="31" spans="2:18" ht="20" customHeight="1">
      <c r="B31" s="207"/>
      <c r="C31" s="20" t="s">
        <v>13</v>
      </c>
      <c r="D31" s="21">
        <v>94560</v>
      </c>
      <c r="E31" s="19">
        <v>3</v>
      </c>
      <c r="F31" s="13"/>
      <c r="G31" s="14"/>
      <c r="H31" s="15"/>
      <c r="I31" s="15"/>
      <c r="J31" s="110"/>
      <c r="K31" s="40"/>
    </row>
    <row r="32" spans="2:18" ht="20" customHeight="1">
      <c r="B32" s="207"/>
      <c r="C32" s="20" t="s">
        <v>14</v>
      </c>
      <c r="D32" s="21">
        <v>6000</v>
      </c>
      <c r="E32" s="19">
        <v>4</v>
      </c>
      <c r="F32" s="22"/>
      <c r="G32" s="35"/>
      <c r="H32" s="23"/>
      <c r="I32" s="23"/>
      <c r="J32" s="110"/>
      <c r="K32" s="71"/>
    </row>
    <row r="33" spans="2:11" ht="20" customHeight="1">
      <c r="B33" s="207"/>
      <c r="C33" s="20" t="s">
        <v>15</v>
      </c>
      <c r="D33" s="176">
        <f>D31*1.1</f>
        <v>104016.00000000001</v>
      </c>
      <c r="E33" s="19">
        <v>5</v>
      </c>
      <c r="F33" s="22"/>
      <c r="G33" s="35"/>
      <c r="H33" s="23"/>
      <c r="I33" s="23"/>
      <c r="J33" s="110"/>
      <c r="K33" s="71"/>
    </row>
    <row r="34" spans="2:11" ht="20" customHeight="1" thickBot="1">
      <c r="B34" s="207"/>
      <c r="C34" s="177" t="s">
        <v>16</v>
      </c>
      <c r="D34" s="178">
        <f>D32*1.1</f>
        <v>6600.0000000000009</v>
      </c>
      <c r="E34" s="24">
        <v>6</v>
      </c>
      <c r="F34" s="25"/>
      <c r="G34" s="36"/>
      <c r="H34" s="26"/>
      <c r="I34" s="26"/>
      <c r="J34" s="111"/>
      <c r="K34" s="72"/>
    </row>
    <row r="35" spans="2:11" ht="18.649999999999999" customHeight="1" thickBot="1">
      <c r="B35" s="208"/>
      <c r="C35" s="27" t="s">
        <v>21</v>
      </c>
      <c r="D35" s="28" t="s">
        <v>18</v>
      </c>
      <c r="E35" s="37"/>
      <c r="F35" s="37"/>
      <c r="G35" s="37"/>
      <c r="H35" s="31" t="s">
        <v>19</v>
      </c>
      <c r="I35" s="115"/>
      <c r="J35" s="112" t="s">
        <v>56</v>
      </c>
      <c r="K35" s="113">
        <f>(D31+D32)*I35</f>
        <v>0</v>
      </c>
    </row>
  </sheetData>
  <mergeCells count="28">
    <mergeCell ref="B29:B35"/>
    <mergeCell ref="C7:D7"/>
    <mergeCell ref="E7:H7"/>
    <mergeCell ref="C8:D8"/>
    <mergeCell ref="E8:K8"/>
    <mergeCell ref="J7:K7"/>
    <mergeCell ref="D9:K9"/>
    <mergeCell ref="B20:B26"/>
    <mergeCell ref="B11:B17"/>
    <mergeCell ref="C28:E28"/>
    <mergeCell ref="D18:K18"/>
    <mergeCell ref="C1:I1"/>
    <mergeCell ref="F2:I2"/>
    <mergeCell ref="C3:D3"/>
    <mergeCell ref="E3:K3"/>
    <mergeCell ref="C4:D4"/>
    <mergeCell ref="G4:K4"/>
    <mergeCell ref="J2:K2"/>
    <mergeCell ref="J1:K1"/>
    <mergeCell ref="D27:K27"/>
    <mergeCell ref="C5:D5"/>
    <mergeCell ref="E5:K5"/>
    <mergeCell ref="C6:D6"/>
    <mergeCell ref="E6:F6"/>
    <mergeCell ref="G6:H6"/>
    <mergeCell ref="J6:K6"/>
    <mergeCell ref="C10:E10"/>
    <mergeCell ref="C19:E19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7"/>
  <sheetViews>
    <sheetView showZeros="0" topLeftCell="A29" zoomScaleNormal="100" zoomScaleSheetLayoutView="120" workbookViewId="0">
      <selection activeCell="A48" sqref="A48:XFD55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3.210937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235" t="s">
        <v>22</v>
      </c>
      <c r="C1" s="235"/>
      <c r="D1" s="235"/>
      <c r="E1" s="235"/>
      <c r="F1" s="235"/>
      <c r="G1" s="235"/>
      <c r="H1" s="235"/>
      <c r="I1" s="235"/>
      <c r="J1" s="235"/>
      <c r="K1" s="235"/>
    </row>
    <row r="2" spans="2:15" ht="20" customHeight="1" thickBot="1">
      <c r="B2" s="173"/>
      <c r="C2" s="173"/>
      <c r="D2" s="173"/>
      <c r="E2" s="173"/>
      <c r="F2" s="173"/>
      <c r="G2" s="173"/>
      <c r="H2" s="173"/>
      <c r="I2" s="173"/>
      <c r="J2" s="174"/>
      <c r="K2" s="175" t="s">
        <v>73</v>
      </c>
    </row>
    <row r="3" spans="2:15" ht="14" customHeight="1" thickBot="1">
      <c r="C3" s="236" t="str">
        <f>O3</f>
        <v>2026年12月開催（3講座）</v>
      </c>
      <c r="D3" s="236"/>
      <c r="E3" s="41"/>
      <c r="F3" s="41"/>
      <c r="G3" s="41"/>
      <c r="H3" s="41"/>
      <c r="I3" s="41"/>
      <c r="J3" s="42"/>
      <c r="K3" s="155" t="str">
        <f>O5</f>
        <v>2026/00/00</v>
      </c>
      <c r="N3" s="43"/>
      <c r="O3" s="44" t="s">
        <v>83</v>
      </c>
    </row>
    <row r="4" spans="2:15" ht="16.25" customHeight="1" thickBot="1">
      <c r="C4" s="237" t="s">
        <v>1</v>
      </c>
      <c r="D4" s="238"/>
      <c r="E4" s="243">
        <f>'12月_研修申込書'!E3</f>
        <v>0</v>
      </c>
      <c r="F4" s="244"/>
      <c r="G4" s="244"/>
      <c r="H4" s="244"/>
      <c r="I4" s="244"/>
      <c r="J4" s="81" t="s">
        <v>23</v>
      </c>
      <c r="K4" s="45"/>
      <c r="N4" s="46"/>
    </row>
    <row r="5" spans="2:15" ht="16.25" customHeight="1" thickBot="1">
      <c r="C5" s="239" t="s">
        <v>2</v>
      </c>
      <c r="D5" s="218"/>
      <c r="E5" s="82" t="s">
        <v>24</v>
      </c>
      <c r="F5" s="83">
        <f>'12月_研修申込書'!F4</f>
        <v>0</v>
      </c>
      <c r="G5" s="240">
        <f>'12月_研修申込書'!G4</f>
        <v>0</v>
      </c>
      <c r="H5" s="241"/>
      <c r="I5" s="241"/>
      <c r="J5" s="241"/>
      <c r="K5" s="242"/>
      <c r="N5" s="8" t="s">
        <v>25</v>
      </c>
      <c r="O5" s="154" t="s">
        <v>84</v>
      </c>
    </row>
    <row r="6" spans="2:15" ht="16.25" customHeight="1">
      <c r="C6" s="239" t="s">
        <v>4</v>
      </c>
      <c r="D6" s="218"/>
      <c r="E6" s="218">
        <f>'12月_研修申込書'!E5</f>
        <v>0</v>
      </c>
      <c r="F6" s="224"/>
      <c r="G6" s="224"/>
      <c r="H6" s="224"/>
      <c r="I6" s="224"/>
      <c r="J6" s="224"/>
      <c r="K6" s="225"/>
      <c r="N6" s="46"/>
    </row>
    <row r="7" spans="2:15" ht="16.25" customHeight="1">
      <c r="C7" s="239" t="s">
        <v>5</v>
      </c>
      <c r="D7" s="218"/>
      <c r="E7" s="218" t="s">
        <v>6</v>
      </c>
      <c r="F7" s="219"/>
      <c r="G7" s="218">
        <f>'12月_研修申込書'!G6</f>
        <v>0</v>
      </c>
      <c r="H7" s="219"/>
      <c r="I7" s="47" t="s">
        <v>26</v>
      </c>
      <c r="J7" s="245">
        <f>'12月_研修申込書'!J6:K6</f>
        <v>0</v>
      </c>
      <c r="K7" s="246"/>
      <c r="N7" s="46"/>
    </row>
    <row r="8" spans="2:15" ht="16.25" customHeight="1" thickBot="1">
      <c r="C8" s="220" t="s">
        <v>8</v>
      </c>
      <c r="D8" s="221"/>
      <c r="E8" s="222">
        <f>'12月_研修申込書'!E7</f>
        <v>0</v>
      </c>
      <c r="F8" s="233"/>
      <c r="G8" s="233"/>
      <c r="H8" s="234"/>
      <c r="I8" s="96" t="s">
        <v>27</v>
      </c>
      <c r="J8" s="222">
        <f>'12月_研修申込書'!J7</f>
        <v>0</v>
      </c>
      <c r="K8" s="223"/>
      <c r="N8" s="46"/>
    </row>
    <row r="9" spans="2:15" ht="5" customHeight="1">
      <c r="C9" s="247"/>
      <c r="D9" s="247"/>
      <c r="E9" s="230"/>
      <c r="F9" s="230"/>
      <c r="G9" s="230"/>
      <c r="H9" s="230"/>
      <c r="I9" s="230"/>
      <c r="J9" s="230"/>
      <c r="K9" s="230"/>
      <c r="N9" s="46"/>
    </row>
    <row r="10" spans="2:15" ht="2.4" customHeight="1">
      <c r="C10" s="7"/>
      <c r="D10" s="7"/>
      <c r="E10" s="8"/>
      <c r="F10" s="73"/>
      <c r="G10" s="48"/>
      <c r="H10" s="48"/>
      <c r="I10" s="48"/>
      <c r="J10" s="48"/>
      <c r="K10" s="48"/>
      <c r="N10" s="46"/>
    </row>
    <row r="11" spans="2:15" ht="16.25" customHeight="1" thickBot="1">
      <c r="B11" s="49"/>
      <c r="C11" s="50"/>
      <c r="D11" s="51"/>
      <c r="E11" s="52" t="s">
        <v>28</v>
      </c>
      <c r="F11" s="53">
        <f>F13+F14</f>
        <v>0</v>
      </c>
      <c r="G11" s="54" t="s">
        <v>29</v>
      </c>
      <c r="H11" s="55" t="s">
        <v>30</v>
      </c>
      <c r="I11" s="56"/>
      <c r="J11" s="57"/>
      <c r="K11" s="57"/>
      <c r="N11" s="46"/>
    </row>
    <row r="12" spans="2:15" ht="6" customHeight="1">
      <c r="B12" s="49"/>
      <c r="C12" s="50"/>
      <c r="D12" s="58"/>
      <c r="E12" s="74"/>
      <c r="F12" s="56"/>
      <c r="G12" s="56"/>
      <c r="H12" s="56"/>
      <c r="I12" s="56"/>
      <c r="J12" s="57"/>
      <c r="K12" s="57"/>
      <c r="N12" s="46"/>
    </row>
    <row r="13" spans="2:15" ht="15" customHeight="1">
      <c r="B13" s="49"/>
      <c r="C13" s="59" t="s">
        <v>59</v>
      </c>
      <c r="D13" s="92"/>
      <c r="E13" s="93"/>
      <c r="F13" s="94">
        <f>SUM(K28,K37,K46)</f>
        <v>0</v>
      </c>
      <c r="G13" s="88" t="s">
        <v>31</v>
      </c>
      <c r="H13" s="56"/>
      <c r="I13" s="56"/>
      <c r="J13" s="57"/>
      <c r="K13" s="57"/>
      <c r="N13" s="46"/>
    </row>
    <row r="14" spans="2:15" ht="15" customHeight="1">
      <c r="B14" s="49"/>
      <c r="C14" s="91"/>
      <c r="D14" s="86"/>
      <c r="E14" s="92"/>
      <c r="F14" s="95">
        <f>F13*0.1</f>
        <v>0</v>
      </c>
      <c r="G14" s="88" t="s">
        <v>32</v>
      </c>
      <c r="H14" s="56"/>
      <c r="I14" s="56"/>
      <c r="J14" s="57"/>
      <c r="K14" s="57"/>
      <c r="N14" s="46"/>
    </row>
    <row r="15" spans="2:15" s="84" customFormat="1" ht="14" customHeight="1" thickBot="1">
      <c r="B15" s="85"/>
      <c r="C15" s="59" t="s">
        <v>33</v>
      </c>
      <c r="D15" s="86"/>
      <c r="E15" s="87"/>
      <c r="F15" s="88"/>
      <c r="G15" s="88"/>
      <c r="H15" s="88"/>
      <c r="I15" s="88"/>
      <c r="J15" s="57"/>
      <c r="K15" s="57"/>
      <c r="N15" s="89"/>
    </row>
    <row r="16" spans="2:15" s="84" customFormat="1" ht="14" customHeight="1" thickBot="1">
      <c r="B16" s="85"/>
      <c r="C16" s="59" t="s">
        <v>34</v>
      </c>
      <c r="D16" s="86"/>
      <c r="E16" s="229" t="str">
        <f>O16</f>
        <v>2026/00/00</v>
      </c>
      <c r="F16" s="229"/>
      <c r="G16" s="229"/>
      <c r="H16" s="88"/>
      <c r="I16" s="88"/>
      <c r="J16" s="57"/>
      <c r="K16" s="57"/>
      <c r="N16" s="63" t="s">
        <v>35</v>
      </c>
      <c r="O16" s="153" t="s">
        <v>85</v>
      </c>
    </row>
    <row r="17" spans="2:11" s="84" customFormat="1" ht="14" customHeight="1">
      <c r="B17" s="85"/>
      <c r="C17" s="59" t="s">
        <v>36</v>
      </c>
      <c r="D17" s="86"/>
      <c r="E17" s="87" t="s">
        <v>66</v>
      </c>
      <c r="F17" s="88"/>
      <c r="G17" s="88" t="s">
        <v>37</v>
      </c>
      <c r="H17" s="88" t="s">
        <v>61</v>
      </c>
      <c r="I17" s="85"/>
      <c r="J17" s="57"/>
      <c r="K17" s="57"/>
    </row>
    <row r="18" spans="2:11" s="84" customFormat="1" ht="14" customHeight="1">
      <c r="B18" s="85"/>
      <c r="C18" s="59" t="s">
        <v>38</v>
      </c>
      <c r="D18" s="86"/>
      <c r="E18" s="87" t="s">
        <v>67</v>
      </c>
      <c r="F18" s="88"/>
      <c r="G18" s="88"/>
      <c r="H18" s="88"/>
      <c r="I18" s="88"/>
      <c r="J18" s="57"/>
      <c r="K18" s="57"/>
    </row>
    <row r="19" spans="2:11" ht="14" customHeight="1">
      <c r="B19" s="49"/>
      <c r="C19" s="50"/>
      <c r="D19" s="58"/>
      <c r="E19" s="59"/>
      <c r="F19" s="51" t="s">
        <v>39</v>
      </c>
      <c r="G19" s="90" t="s">
        <v>40</v>
      </c>
      <c r="J19" s="57"/>
      <c r="K19" s="57"/>
    </row>
    <row r="20" spans="2:11" ht="16.25" customHeight="1" thickBot="1">
      <c r="E20" s="46"/>
    </row>
    <row r="21" spans="2:11" ht="63" customHeight="1" thickBot="1">
      <c r="B21" s="158" t="str">
        <f>'12月_研修申込書'!B10</f>
        <v>15s</v>
      </c>
      <c r="C21" s="231" t="str">
        <f>'12月_研修申込書'!C10</f>
        <v>データベース構築研修</v>
      </c>
      <c r="D21" s="231"/>
      <c r="E21" s="232"/>
      <c r="F21" s="9" t="s">
        <v>10</v>
      </c>
      <c r="G21" s="10" t="s">
        <v>57</v>
      </c>
      <c r="H21" s="135"/>
      <c r="I21" s="169" t="s">
        <v>69</v>
      </c>
      <c r="J21" s="136" t="s">
        <v>70</v>
      </c>
      <c r="K21" s="137" t="s">
        <v>41</v>
      </c>
    </row>
    <row r="22" spans="2:11" s="84" customFormat="1" ht="18" customHeight="1">
      <c r="B22" s="227"/>
      <c r="C22" s="159" t="str">
        <f>'12月_研修申込書'!C11</f>
        <v>開催日</v>
      </c>
      <c r="D22" s="77" t="str">
        <f>'12月_研修申込書'!D11</f>
        <v>12/02・03・04</v>
      </c>
      <c r="E22" s="68">
        <f>'12月_研修申込書'!E11</f>
        <v>1</v>
      </c>
      <c r="F22" s="69">
        <f>'12月_研修申込書'!F11</f>
        <v>0</v>
      </c>
      <c r="G22" s="69">
        <f>'12月_研修申込書'!G11</f>
        <v>0</v>
      </c>
      <c r="H22" s="68">
        <f>'12月_研修申込書'!H11</f>
        <v>0</v>
      </c>
      <c r="I22" s="145">
        <f>'12月_研修申込書'!I11</f>
        <v>0</v>
      </c>
      <c r="J22" s="146">
        <f>'12月_研修申込書'!J11</f>
        <v>0</v>
      </c>
      <c r="K22" s="147"/>
    </row>
    <row r="23" spans="2:11" s="84" customFormat="1" ht="18" customHeight="1">
      <c r="B23" s="227"/>
      <c r="C23" s="160" t="str">
        <f>'12月_研修申込書'!C12</f>
        <v>開催曜日</v>
      </c>
      <c r="D23" s="75" t="str">
        <f>'12月_研修申込書'!D12</f>
        <v>（水）・（木）・（金）</v>
      </c>
      <c r="E23" s="12">
        <f>'12月_研修申込書'!E12</f>
        <v>2</v>
      </c>
      <c r="F23" s="60">
        <f>'12月_研修申込書'!F12</f>
        <v>0</v>
      </c>
      <c r="G23" s="60">
        <f>'12月_研修申込書'!G12</f>
        <v>0</v>
      </c>
      <c r="H23" s="12">
        <f>'12月_研修申込書'!H12</f>
        <v>0</v>
      </c>
      <c r="I23" s="120">
        <f>'12月_研修申込書'!I12</f>
        <v>0</v>
      </c>
      <c r="J23" s="129">
        <f>'12月_研修申込書'!J12</f>
        <v>0</v>
      </c>
      <c r="K23" s="144"/>
    </row>
    <row r="24" spans="2:11" s="84" customFormat="1" ht="19.5" customHeight="1">
      <c r="B24" s="227"/>
      <c r="C24" s="160" t="str">
        <f>'12月_研修申込書'!C13</f>
        <v>受講料（税別）</v>
      </c>
      <c r="D24" s="75">
        <f>'12月_研修申込書'!D13</f>
        <v>94560</v>
      </c>
      <c r="E24" s="19">
        <f>'12月_研修申込書'!E13</f>
        <v>3</v>
      </c>
      <c r="F24" s="60">
        <f>'12月_研修申込書'!F13</f>
        <v>0</v>
      </c>
      <c r="G24" s="60">
        <f>'12月_研修申込書'!G13</f>
        <v>0</v>
      </c>
      <c r="H24" s="12">
        <f>'12月_研修申込書'!H13</f>
        <v>0</v>
      </c>
      <c r="I24" s="120">
        <f>'12月_研修申込書'!I13</f>
        <v>0</v>
      </c>
      <c r="J24" s="124">
        <f>'12月_研修申込書'!J13</f>
        <v>0</v>
      </c>
      <c r="K24" s="118"/>
    </row>
    <row r="25" spans="2:11" s="84" customFormat="1" ht="18.5" customHeight="1">
      <c r="B25" s="227"/>
      <c r="C25" s="160" t="str">
        <f>'12月_研修申込書'!C14</f>
        <v>ﾃｷｽﾄ代（税別）</v>
      </c>
      <c r="D25" s="75">
        <f>'12月_研修申込書'!D14</f>
        <v>6000</v>
      </c>
      <c r="E25" s="19">
        <f>'12月_研修申込書'!E14</f>
        <v>4</v>
      </c>
      <c r="F25" s="60">
        <f>'12月_研修申込書'!F14</f>
        <v>0</v>
      </c>
      <c r="G25" s="60">
        <f>'12月_研修申込書'!G14</f>
        <v>0</v>
      </c>
      <c r="H25" s="12">
        <f>'12月_研修申込書'!H14</f>
        <v>0</v>
      </c>
      <c r="I25" s="120">
        <f>'12月_研修申込書'!I14</f>
        <v>0</v>
      </c>
      <c r="J25" s="129">
        <f>'12月_研修申込書'!J14</f>
        <v>0</v>
      </c>
      <c r="K25" s="118"/>
    </row>
    <row r="26" spans="2:11" s="84" customFormat="1" ht="21" customHeight="1">
      <c r="B26" s="227"/>
      <c r="C26" s="160" t="str">
        <f>'12月_研修申込書'!C15</f>
        <v>受講料（税込）</v>
      </c>
      <c r="D26" s="75">
        <f>'12月_研修申込書'!D15</f>
        <v>104016.00000000001</v>
      </c>
      <c r="E26" s="19">
        <f>'12月_研修申込書'!E15</f>
        <v>5</v>
      </c>
      <c r="F26" s="60">
        <f>'12月_研修申込書'!F15</f>
        <v>0</v>
      </c>
      <c r="G26" s="60">
        <f>'12月_研修申込書'!G15</f>
        <v>0</v>
      </c>
      <c r="H26" s="12">
        <f>'12月_研修申込書'!H15</f>
        <v>0</v>
      </c>
      <c r="I26" s="120">
        <f>'12月_研修申込書'!I15</f>
        <v>0</v>
      </c>
      <c r="J26" s="129">
        <f>'12月_研修申込書'!J15</f>
        <v>0</v>
      </c>
      <c r="K26" s="118"/>
    </row>
    <row r="27" spans="2:11" s="84" customFormat="1" ht="22.5" customHeight="1" thickBot="1">
      <c r="B27" s="227"/>
      <c r="C27" s="161" t="str">
        <f>'12月_研修申込書'!C16</f>
        <v>ﾃｷｽﾄ代（税込）</v>
      </c>
      <c r="D27" s="76">
        <f>'12月_研修申込書'!D16</f>
        <v>6600.0000000000009</v>
      </c>
      <c r="E27" s="24">
        <f>'12月_研修申込書'!E16</f>
        <v>6</v>
      </c>
      <c r="F27" s="66">
        <f>'12月_研修申込書'!F16</f>
        <v>0</v>
      </c>
      <c r="G27" s="66">
        <f>'12月_研修申込書'!G16</f>
        <v>0</v>
      </c>
      <c r="H27" s="12">
        <f>'12月_研修申込書'!H16</f>
        <v>0</v>
      </c>
      <c r="I27" s="120">
        <f>'12月_研修申込書'!I16</f>
        <v>0</v>
      </c>
      <c r="J27" s="125">
        <f>'12月_研修申込書'!J16</f>
        <v>0</v>
      </c>
      <c r="K27" s="119"/>
    </row>
    <row r="28" spans="2:11" ht="23.5" customHeight="1" thickBot="1">
      <c r="B28" s="228"/>
      <c r="C28" s="34" t="str">
        <f>'12月_研修申込書'!C17</f>
        <v>金額合計</v>
      </c>
      <c r="D28" s="28" t="str">
        <f>'12月_研修申込書'!D17</f>
        <v>税別</v>
      </c>
      <c r="E28" s="29"/>
      <c r="F28" s="37"/>
      <c r="G28" s="38"/>
      <c r="H28" s="138" t="s">
        <v>19</v>
      </c>
      <c r="I28" s="139">
        <f>'12月_研修申込書'!I17</f>
        <v>0</v>
      </c>
      <c r="J28" s="140" t="s">
        <v>56</v>
      </c>
      <c r="K28" s="141">
        <f>(D24+D25)*I28</f>
        <v>0</v>
      </c>
    </row>
    <row r="29" spans="2:11" ht="21" customHeight="1" thickBot="1">
      <c r="B29" s="61"/>
      <c r="C29" s="62"/>
      <c r="D29" s="63"/>
      <c r="E29" s="64"/>
      <c r="F29" s="65"/>
      <c r="G29" s="65"/>
      <c r="H29" s="65"/>
      <c r="I29" s="65"/>
      <c r="J29" s="65"/>
      <c r="K29" s="65"/>
    </row>
    <row r="30" spans="2:11" ht="63" customHeight="1" thickBot="1">
      <c r="B30" s="158" t="str">
        <f>'12月_研修申込書'!B19</f>
        <v>16ｊ</v>
      </c>
      <c r="C30" s="231" t="str">
        <f>'12月_研修申込書'!C19</f>
        <v>システム設計　実践トレーニング</v>
      </c>
      <c r="D30" s="231"/>
      <c r="E30" s="232"/>
      <c r="F30" s="39" t="s">
        <v>10</v>
      </c>
      <c r="G30" s="10" t="s">
        <v>57</v>
      </c>
      <c r="H30" s="135"/>
      <c r="I30" s="169" t="s">
        <v>69</v>
      </c>
      <c r="J30" s="136" t="s">
        <v>70</v>
      </c>
      <c r="K30" s="137" t="s">
        <v>41</v>
      </c>
    </row>
    <row r="31" spans="2:11" s="84" customFormat="1" ht="22" customHeight="1">
      <c r="B31" s="226"/>
      <c r="C31" s="159" t="str">
        <f>'12月_研修申込書'!C20</f>
        <v>開催日</v>
      </c>
      <c r="D31" s="77" t="str">
        <f>'12月_研修申込書'!D20</f>
        <v>12/10・11</v>
      </c>
      <c r="E31" s="68">
        <f>'12月_研修申込書'!E20</f>
        <v>1</v>
      </c>
      <c r="F31" s="69">
        <f>'12月_研修申込書'!F20</f>
        <v>0</v>
      </c>
      <c r="G31" s="69">
        <f>'12月_研修申込書'!G20</f>
        <v>0</v>
      </c>
      <c r="H31" s="68">
        <f>'12月_研修申込書'!H20</f>
        <v>0</v>
      </c>
      <c r="I31" s="68">
        <f>'12月_研修申込書'!I20</f>
        <v>0</v>
      </c>
      <c r="J31" s="126">
        <f>'12月_研修申込書'!J20</f>
        <v>0</v>
      </c>
      <c r="K31" s="121"/>
    </row>
    <row r="32" spans="2:11" s="84" customFormat="1" ht="21.5" customHeight="1">
      <c r="B32" s="227"/>
      <c r="C32" s="160" t="str">
        <f>'12月_研修申込書'!C21</f>
        <v>開催曜日</v>
      </c>
      <c r="D32" s="78" t="str">
        <f>'12月_研修申込書'!D21</f>
        <v>（木）・（金）</v>
      </c>
      <c r="E32" s="19">
        <f>'12月_研修申込書'!E21</f>
        <v>2</v>
      </c>
      <c r="F32" s="70">
        <f>'12月_研修申込書'!F21</f>
        <v>0</v>
      </c>
      <c r="G32" s="70">
        <f>'12月_研修申込書'!G21</f>
        <v>0</v>
      </c>
      <c r="H32" s="19">
        <f>'12月_研修申込書'!H21</f>
        <v>0</v>
      </c>
      <c r="I32" s="19">
        <f>'12月_研修申込書'!I21</f>
        <v>0</v>
      </c>
      <c r="J32" s="127">
        <f>'12月_研修申込書'!J21</f>
        <v>0</v>
      </c>
      <c r="K32" s="122"/>
    </row>
    <row r="33" spans="2:11" s="84" customFormat="1" ht="22" customHeight="1">
      <c r="B33" s="227"/>
      <c r="C33" s="160" t="str">
        <f>'12月_研修申込書'!C22</f>
        <v>受講料（税別）</v>
      </c>
      <c r="D33" s="79">
        <f>'12月_研修申込書'!D22</f>
        <v>94560</v>
      </c>
      <c r="E33" s="19">
        <f>'12月_研修申込書'!E22</f>
        <v>3</v>
      </c>
      <c r="F33" s="70">
        <f>'12月_研修申込書'!F22</f>
        <v>0</v>
      </c>
      <c r="G33" s="70">
        <f>'12月_研修申込書'!G22</f>
        <v>0</v>
      </c>
      <c r="H33" s="19">
        <f>'12月_研修申込書'!H22</f>
        <v>0</v>
      </c>
      <c r="I33" s="19">
        <f>'12月_研修申込書'!I22</f>
        <v>0</v>
      </c>
      <c r="J33" s="127">
        <f>'12月_研修申込書'!J22</f>
        <v>0</v>
      </c>
      <c r="K33" s="122"/>
    </row>
    <row r="34" spans="2:11" s="84" customFormat="1" ht="21.5" customHeight="1">
      <c r="B34" s="227"/>
      <c r="C34" s="160" t="str">
        <f>'12月_研修申込書'!C23</f>
        <v>ﾃｷｽﾄ代（税別）</v>
      </c>
      <c r="D34" s="79">
        <f>'12月_研修申込書'!D23</f>
        <v>6000</v>
      </c>
      <c r="E34" s="19">
        <f>'12月_研修申込書'!E23</f>
        <v>4</v>
      </c>
      <c r="F34" s="70">
        <f>'12月_研修申込書'!F23</f>
        <v>0</v>
      </c>
      <c r="G34" s="70">
        <f>'12月_研修申込書'!G23</f>
        <v>0</v>
      </c>
      <c r="H34" s="19">
        <f>'12月_研修申込書'!H23</f>
        <v>0</v>
      </c>
      <c r="I34" s="19">
        <f>'12月_研修申込書'!I23</f>
        <v>0</v>
      </c>
      <c r="J34" s="127">
        <f>'12月_研修申込書'!J23</f>
        <v>0</v>
      </c>
      <c r="K34" s="122"/>
    </row>
    <row r="35" spans="2:11" s="84" customFormat="1" ht="21" customHeight="1">
      <c r="B35" s="227"/>
      <c r="C35" s="160" t="str">
        <f>'12月_研修申込書'!C24</f>
        <v>受講料（税込）</v>
      </c>
      <c r="D35" s="79">
        <f>'12月_研修申込書'!D24</f>
        <v>104016.00000000001</v>
      </c>
      <c r="E35" s="19">
        <f>'12月_研修申込書'!E24</f>
        <v>5</v>
      </c>
      <c r="F35" s="70">
        <f>'12月_研修申込書'!F24</f>
        <v>0</v>
      </c>
      <c r="G35" s="70">
        <f>'12月_研修申込書'!G24</f>
        <v>0</v>
      </c>
      <c r="H35" s="19">
        <f>'12月_研修申込書'!H24</f>
        <v>0</v>
      </c>
      <c r="I35" s="19">
        <f>'12月_研修申込書'!I24</f>
        <v>0</v>
      </c>
      <c r="J35" s="127">
        <f>'12月_研修申込書'!J24</f>
        <v>0</v>
      </c>
      <c r="K35" s="122"/>
    </row>
    <row r="36" spans="2:11" s="84" customFormat="1" ht="19" customHeight="1" thickBot="1">
      <c r="B36" s="227"/>
      <c r="C36" s="162" t="str">
        <f>'12月_研修申込書'!C25</f>
        <v>ﾃｷｽﾄ代（税込）</v>
      </c>
      <c r="D36" s="80">
        <f>'12月_研修申込書'!D25</f>
        <v>6600.0000000000009</v>
      </c>
      <c r="E36" s="24">
        <f>'12月_研修申込書'!E25</f>
        <v>6</v>
      </c>
      <c r="F36" s="66">
        <f>'12月_研修申込書'!F25</f>
        <v>0</v>
      </c>
      <c r="G36" s="66">
        <f>'12月_研修申込書'!G25</f>
        <v>0</v>
      </c>
      <c r="H36" s="24">
        <f>'12月_研修申込書'!H25</f>
        <v>0</v>
      </c>
      <c r="I36" s="24">
        <f>'12月_研修申込書'!I25</f>
        <v>0</v>
      </c>
      <c r="J36" s="128">
        <f>'12月_研修申込書'!J25</f>
        <v>0</v>
      </c>
      <c r="K36" s="123"/>
    </row>
    <row r="37" spans="2:11" ht="22.5" customHeight="1" thickBot="1">
      <c r="B37" s="228"/>
      <c r="C37" s="34" t="str">
        <f>'12月_研修申込書'!C26</f>
        <v>金額合計</v>
      </c>
      <c r="D37" s="28" t="str">
        <f>'12月_研修申込書'!D26</f>
        <v>税別</v>
      </c>
      <c r="E37" s="29"/>
      <c r="F37" s="37"/>
      <c r="G37" s="38"/>
      <c r="H37" s="142" t="str">
        <f>'12月_研修申込書'!H26</f>
        <v>人数</v>
      </c>
      <c r="I37" s="143">
        <f>'12月_研修申込書'!I26</f>
        <v>0</v>
      </c>
      <c r="J37" s="140" t="s">
        <v>56</v>
      </c>
      <c r="K37" s="141">
        <f>(D33+D34)*I37</f>
        <v>0</v>
      </c>
    </row>
    <row r="38" spans="2:11" ht="21" customHeight="1" thickBot="1">
      <c r="B38" s="61"/>
      <c r="C38" s="62"/>
      <c r="D38" s="63"/>
      <c r="E38" s="64"/>
      <c r="F38" s="65"/>
      <c r="G38" s="65"/>
      <c r="H38" s="65"/>
      <c r="I38" s="65"/>
      <c r="J38" s="65"/>
      <c r="K38" s="65"/>
    </row>
    <row r="39" spans="2:11" ht="68" customHeight="1" thickBot="1">
      <c r="B39" s="158" t="str">
        <f>'12月_研修申込書'!B28</f>
        <v>17a</v>
      </c>
      <c r="C39" s="231" t="str">
        <f>'12月_研修申込書'!C28</f>
        <v>ソフトウェア開発者のための対人対応力強化講座(コミュニケーション)</v>
      </c>
      <c r="D39" s="231"/>
      <c r="E39" s="232"/>
      <c r="F39" s="39" t="s">
        <v>10</v>
      </c>
      <c r="G39" s="10" t="s">
        <v>57</v>
      </c>
      <c r="H39" s="135"/>
      <c r="I39" s="169" t="s">
        <v>69</v>
      </c>
      <c r="J39" s="136" t="s">
        <v>70</v>
      </c>
      <c r="K39" s="137" t="s">
        <v>41</v>
      </c>
    </row>
    <row r="40" spans="2:11" s="84" customFormat="1" ht="20" customHeight="1">
      <c r="B40" s="226"/>
      <c r="C40" s="159" t="str">
        <f>'12月_研修申込書'!C29</f>
        <v>開催日</v>
      </c>
      <c r="D40" s="77" t="str">
        <f>'12月_研修申込書'!D29</f>
        <v>12/23・24・25</v>
      </c>
      <c r="E40" s="68">
        <f>'12月_研修申込書'!E29</f>
        <v>1</v>
      </c>
      <c r="F40" s="69">
        <f>'12月_研修申込書'!F29</f>
        <v>0</v>
      </c>
      <c r="G40" s="69">
        <f>'12月_研修申込書'!G29</f>
        <v>0</v>
      </c>
      <c r="H40" s="68">
        <f>'12月_研修申込書'!H29</f>
        <v>0</v>
      </c>
      <c r="I40" s="68">
        <f>'12月_研修申込書'!I29</f>
        <v>0</v>
      </c>
      <c r="J40" s="126">
        <f>'12月_研修申込書'!J29</f>
        <v>0</v>
      </c>
      <c r="K40" s="121"/>
    </row>
    <row r="41" spans="2:11" s="84" customFormat="1" ht="19.5" customHeight="1">
      <c r="B41" s="227"/>
      <c r="C41" s="160" t="str">
        <f>'12月_研修申込書'!C30</f>
        <v>開催曜日</v>
      </c>
      <c r="D41" s="78" t="str">
        <f>'12月_研修申込書'!D30</f>
        <v>(水)・（木）・（金）</v>
      </c>
      <c r="E41" s="19">
        <f>'12月_研修申込書'!E30</f>
        <v>2</v>
      </c>
      <c r="F41" s="70">
        <f>'12月_研修申込書'!F30</f>
        <v>0</v>
      </c>
      <c r="G41" s="70">
        <f>'12月_研修申込書'!G30</f>
        <v>0</v>
      </c>
      <c r="H41" s="19">
        <f>'12月_研修申込書'!H30</f>
        <v>0</v>
      </c>
      <c r="I41" s="19">
        <f>'12月_研修申込書'!I30</f>
        <v>0</v>
      </c>
      <c r="J41" s="127">
        <f>'12月_研修申込書'!J30</f>
        <v>0</v>
      </c>
      <c r="K41" s="122"/>
    </row>
    <row r="42" spans="2:11" s="84" customFormat="1" ht="20.5" customHeight="1">
      <c r="B42" s="227"/>
      <c r="C42" s="160" t="str">
        <f>'12月_研修申込書'!C31</f>
        <v>受講料（税別）</v>
      </c>
      <c r="D42" s="79">
        <f>'12月_研修申込書'!D31</f>
        <v>94560</v>
      </c>
      <c r="E42" s="19">
        <f>'12月_研修申込書'!E31</f>
        <v>3</v>
      </c>
      <c r="F42" s="70">
        <f>'12月_研修申込書'!F31</f>
        <v>0</v>
      </c>
      <c r="G42" s="70">
        <f>'12月_研修申込書'!G31</f>
        <v>0</v>
      </c>
      <c r="H42" s="19">
        <f>'12月_研修申込書'!H31</f>
        <v>0</v>
      </c>
      <c r="I42" s="19">
        <f>'12月_研修申込書'!I31</f>
        <v>0</v>
      </c>
      <c r="J42" s="127">
        <f>'12月_研修申込書'!J31</f>
        <v>0</v>
      </c>
      <c r="K42" s="122"/>
    </row>
    <row r="43" spans="2:11" s="84" customFormat="1" ht="24" customHeight="1">
      <c r="B43" s="227"/>
      <c r="C43" s="160" t="str">
        <f>'12月_研修申込書'!C32</f>
        <v>ﾃｷｽﾄ代（税別）</v>
      </c>
      <c r="D43" s="79">
        <f>'12月_研修申込書'!D32</f>
        <v>6000</v>
      </c>
      <c r="E43" s="19">
        <f>'12月_研修申込書'!E32</f>
        <v>4</v>
      </c>
      <c r="F43" s="70">
        <f>'12月_研修申込書'!F32</f>
        <v>0</v>
      </c>
      <c r="G43" s="70">
        <f>'12月_研修申込書'!G32</f>
        <v>0</v>
      </c>
      <c r="H43" s="19">
        <f>'12月_研修申込書'!H32</f>
        <v>0</v>
      </c>
      <c r="I43" s="19">
        <f>'12月_研修申込書'!I32</f>
        <v>0</v>
      </c>
      <c r="J43" s="127">
        <f>'12月_研修申込書'!J32</f>
        <v>0</v>
      </c>
      <c r="K43" s="122"/>
    </row>
    <row r="44" spans="2:11" s="84" customFormat="1" ht="20.5" customHeight="1">
      <c r="B44" s="227"/>
      <c r="C44" s="160" t="str">
        <f>'12月_研修申込書'!C33</f>
        <v>受講料（税込）</v>
      </c>
      <c r="D44" s="79">
        <f>'12月_研修申込書'!D33</f>
        <v>104016.00000000001</v>
      </c>
      <c r="E44" s="19">
        <f>'12月_研修申込書'!E33</f>
        <v>5</v>
      </c>
      <c r="F44" s="70">
        <f>'12月_研修申込書'!F33</f>
        <v>0</v>
      </c>
      <c r="G44" s="70">
        <f>'12月_研修申込書'!G33</f>
        <v>0</v>
      </c>
      <c r="H44" s="19">
        <f>'12月_研修申込書'!H33</f>
        <v>0</v>
      </c>
      <c r="I44" s="19">
        <f>'12月_研修申込書'!I33</f>
        <v>0</v>
      </c>
      <c r="J44" s="127">
        <f>'12月_研修申込書'!J33</f>
        <v>0</v>
      </c>
      <c r="K44" s="122"/>
    </row>
    <row r="45" spans="2:11" s="84" customFormat="1" ht="20" customHeight="1" thickBot="1">
      <c r="B45" s="227"/>
      <c r="C45" s="162" t="str">
        <f>'12月_研修申込書'!C34</f>
        <v>ﾃｷｽﾄ代（税込）</v>
      </c>
      <c r="D45" s="80">
        <f>'12月_研修申込書'!D34</f>
        <v>6600.0000000000009</v>
      </c>
      <c r="E45" s="24">
        <f>'12月_研修申込書'!E34</f>
        <v>6</v>
      </c>
      <c r="F45" s="66">
        <f>'12月_研修申込書'!F34</f>
        <v>0</v>
      </c>
      <c r="G45" s="66">
        <f>'12月_研修申込書'!G34</f>
        <v>0</v>
      </c>
      <c r="H45" s="24">
        <f>'12月_研修申込書'!H34</f>
        <v>0</v>
      </c>
      <c r="I45" s="24">
        <f>'12月_研修申込書'!I34</f>
        <v>0</v>
      </c>
      <c r="J45" s="128">
        <f>'12月_研修申込書'!J34</f>
        <v>0</v>
      </c>
      <c r="K45" s="123"/>
    </row>
    <row r="46" spans="2:11" ht="21" customHeight="1" thickBot="1">
      <c r="B46" s="228"/>
      <c r="C46" s="34" t="str">
        <f>'12月_研修申込書'!C35</f>
        <v>金額合計</v>
      </c>
      <c r="D46" s="28" t="str">
        <f>'12月_研修申込書'!D35</f>
        <v>税別</v>
      </c>
      <c r="E46" s="29"/>
      <c r="F46" s="37"/>
      <c r="G46" s="38"/>
      <c r="H46" s="142" t="str">
        <f>'12月_研修申込書'!H35</f>
        <v>人数</v>
      </c>
      <c r="I46" s="143">
        <f>'12月_研修申込書'!I35</f>
        <v>0</v>
      </c>
      <c r="J46" s="140" t="s">
        <v>56</v>
      </c>
      <c r="K46" s="141">
        <f>(D42+D43)*I46</f>
        <v>0</v>
      </c>
    </row>
    <row r="47" spans="2:11" ht="21.5" customHeight="1">
      <c r="B47" s="130"/>
      <c r="C47" s="62"/>
      <c r="D47" s="62"/>
      <c r="E47" s="131"/>
      <c r="F47" s="67"/>
      <c r="G47" s="67"/>
      <c r="H47" s="67"/>
      <c r="I47" s="132"/>
      <c r="J47" s="133"/>
      <c r="K47" s="134"/>
    </row>
  </sheetData>
  <protectedRanges>
    <protectedRange sqref="O3 O5 O16 E16:G16" name="範囲1"/>
  </protectedRanges>
  <mergeCells count="24">
    <mergeCell ref="C39:E39"/>
    <mergeCell ref="B40:B46"/>
    <mergeCell ref="B22:B28"/>
    <mergeCell ref="C6:D6"/>
    <mergeCell ref="C7:D7"/>
    <mergeCell ref="C9:D9"/>
    <mergeCell ref="B1:K1"/>
    <mergeCell ref="C3:D3"/>
    <mergeCell ref="C4:D4"/>
    <mergeCell ref="C5:D5"/>
    <mergeCell ref="G5:K5"/>
    <mergeCell ref="E4:I4"/>
    <mergeCell ref="B31:B37"/>
    <mergeCell ref="E16:G16"/>
    <mergeCell ref="E9:K9"/>
    <mergeCell ref="C30:E30"/>
    <mergeCell ref="C21:E21"/>
    <mergeCell ref="G7:H7"/>
    <mergeCell ref="C8:D8"/>
    <mergeCell ref="J8:K8"/>
    <mergeCell ref="E6:K6"/>
    <mergeCell ref="E7:F7"/>
    <mergeCell ref="E8:H8"/>
    <mergeCell ref="J7:K7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topLeftCell="J7" workbookViewId="0">
      <selection activeCell="J28" sqref="J28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107" t="s">
        <v>42</v>
      </c>
      <c r="D2" s="108" t="s">
        <v>43</v>
      </c>
      <c r="E2" s="108" t="s">
        <v>44</v>
      </c>
      <c r="F2" s="109" t="s">
        <v>45</v>
      </c>
      <c r="G2" s="109" t="s">
        <v>50</v>
      </c>
      <c r="H2" s="108" t="s">
        <v>46</v>
      </c>
      <c r="I2" s="109" t="s">
        <v>47</v>
      </c>
      <c r="J2" s="109" t="s">
        <v>48</v>
      </c>
      <c r="K2" s="108" t="s">
        <v>49</v>
      </c>
      <c r="L2" s="100"/>
      <c r="M2" s="105"/>
      <c r="N2" s="105"/>
      <c r="O2" s="106" t="s">
        <v>51</v>
      </c>
      <c r="P2" s="106" t="s">
        <v>52</v>
      </c>
      <c r="Q2" s="106" t="s">
        <v>53</v>
      </c>
      <c r="R2" s="106" t="s">
        <v>54</v>
      </c>
      <c r="S2" s="106" t="s">
        <v>55</v>
      </c>
      <c r="T2" s="106" t="s">
        <v>58</v>
      </c>
    </row>
    <row r="3" spans="3:20">
      <c r="C3" s="97"/>
      <c r="D3" s="98">
        <f>'12月_研修申込書'!E3</f>
        <v>0</v>
      </c>
      <c r="E3" s="98">
        <f>'12月_研修申込書'!E5</f>
        <v>0</v>
      </c>
      <c r="F3" s="99">
        <f>'12月_研修申込書'!G6</f>
        <v>0</v>
      </c>
      <c r="G3" s="99">
        <f>'12月_研修申込書'!J6</f>
        <v>0</v>
      </c>
      <c r="H3" s="98">
        <f>'12月_研修申込書'!E7</f>
        <v>0</v>
      </c>
      <c r="I3" s="99">
        <f>'12月_研修申込書'!E8</f>
        <v>0</v>
      </c>
      <c r="J3" s="99">
        <f>'12月_研修申込書'!F4</f>
        <v>0</v>
      </c>
      <c r="K3" s="98">
        <f>'12月_研修申込書'!G4</f>
        <v>0</v>
      </c>
      <c r="L3" s="101"/>
      <c r="M3" t="str">
        <f>'12月_研修申込書'!B10</f>
        <v>15s</v>
      </c>
      <c r="N3">
        <v>1</v>
      </c>
      <c r="O3">
        <f>'12月_研修申込書'!F11</f>
        <v>0</v>
      </c>
      <c r="P3">
        <f>'12月_研修申込書'!G11</f>
        <v>0</v>
      </c>
      <c r="Q3">
        <f>'12月_研修申込書'!J11</f>
        <v>0</v>
      </c>
      <c r="R3">
        <f>'12月_研修申込書'!I11</f>
        <v>0</v>
      </c>
      <c r="S3">
        <f>'12月_研修申込書'!K11</f>
        <v>0</v>
      </c>
      <c r="T3">
        <f>'12月_研修申込書'!H11</f>
        <v>0</v>
      </c>
    </row>
    <row r="4" spans="3:20">
      <c r="N4">
        <v>2</v>
      </c>
      <c r="O4">
        <f>'12月_研修申込書'!F12</f>
        <v>0</v>
      </c>
      <c r="P4">
        <f>'12月_研修申込書'!G12</f>
        <v>0</v>
      </c>
      <c r="Q4">
        <f>'12月_研修申込書'!J12</f>
        <v>0</v>
      </c>
      <c r="R4">
        <f>'12月_研修申込書'!I12</f>
        <v>0</v>
      </c>
      <c r="S4">
        <f>'12月_研修申込書'!K12</f>
        <v>0</v>
      </c>
      <c r="T4">
        <f>'12月_研修申込書'!H12</f>
        <v>0</v>
      </c>
    </row>
    <row r="5" spans="3:20">
      <c r="N5">
        <v>3</v>
      </c>
      <c r="O5">
        <f>'12月_研修申込書'!F13</f>
        <v>0</v>
      </c>
      <c r="P5">
        <f>'12月_研修申込書'!G13</f>
        <v>0</v>
      </c>
      <c r="Q5">
        <f>'12月_研修申込書'!J13</f>
        <v>0</v>
      </c>
      <c r="R5">
        <f>'12月_研修申込書'!I13</f>
        <v>0</v>
      </c>
      <c r="S5">
        <f>'12月_研修申込書'!K13</f>
        <v>0</v>
      </c>
      <c r="T5">
        <f>'12月_研修申込書'!H13</f>
        <v>0</v>
      </c>
    </row>
    <row r="6" spans="3:20">
      <c r="N6">
        <v>4</v>
      </c>
      <c r="O6">
        <f>'12月_研修申込書'!F14</f>
        <v>0</v>
      </c>
      <c r="P6">
        <f>'12月_研修申込書'!G14</f>
        <v>0</v>
      </c>
      <c r="Q6">
        <f>'12月_研修申込書'!J14</f>
        <v>0</v>
      </c>
      <c r="R6">
        <f>'12月_研修申込書'!I14</f>
        <v>0</v>
      </c>
      <c r="S6">
        <f>'12月_研修申込書'!K14</f>
        <v>0</v>
      </c>
      <c r="T6">
        <f>'12月_研修申込書'!H14</f>
        <v>0</v>
      </c>
    </row>
    <row r="7" spans="3:20">
      <c r="N7">
        <v>5</v>
      </c>
      <c r="O7">
        <f>'12月_研修申込書'!F15</f>
        <v>0</v>
      </c>
      <c r="P7">
        <f>'12月_研修申込書'!G15</f>
        <v>0</v>
      </c>
      <c r="Q7">
        <f>'12月_研修申込書'!J15</f>
        <v>0</v>
      </c>
      <c r="R7">
        <f>'12月_研修申込書'!I15</f>
        <v>0</v>
      </c>
      <c r="S7">
        <f>'12月_研修申込書'!K15</f>
        <v>0</v>
      </c>
      <c r="T7">
        <f>'12月_研修申込書'!H15</f>
        <v>0</v>
      </c>
    </row>
    <row r="8" spans="3:20">
      <c r="N8">
        <v>6</v>
      </c>
      <c r="O8">
        <f>'12月_研修申込書'!F16</f>
        <v>0</v>
      </c>
      <c r="P8">
        <f>'12月_研修申込書'!G16</f>
        <v>0</v>
      </c>
      <c r="Q8">
        <f>'12月_研修申込書'!J16</f>
        <v>0</v>
      </c>
      <c r="R8">
        <f>'12月_研修申込書'!I16</f>
        <v>0</v>
      </c>
      <c r="S8">
        <f>'12月_研修申込書'!K16</f>
        <v>0</v>
      </c>
      <c r="T8" s="103">
        <f>'12月_研修申込書'!H16</f>
        <v>0</v>
      </c>
    </row>
    <row r="9" spans="3:20" ht="17" thickBot="1">
      <c r="L9" s="102"/>
      <c r="M9" s="104"/>
      <c r="N9" s="104">
        <v>7</v>
      </c>
      <c r="O9" s="104"/>
      <c r="P9" s="104"/>
      <c r="Q9" s="104"/>
      <c r="R9" s="104"/>
      <c r="S9" s="104"/>
      <c r="T9" s="117"/>
    </row>
    <row r="10" spans="3:20">
      <c r="M10" t="str">
        <f>'12月_研修申込書'!B19</f>
        <v>16ｊ</v>
      </c>
      <c r="N10">
        <v>1</v>
      </c>
      <c r="O10">
        <f>'12月_研修申込書'!F20</f>
        <v>0</v>
      </c>
      <c r="P10">
        <f>'12月_研修申込書'!G20</f>
        <v>0</v>
      </c>
      <c r="Q10">
        <f>'12月_研修申込書'!J20</f>
        <v>0</v>
      </c>
      <c r="R10">
        <f>'12月_研修申込書'!I20</f>
        <v>0</v>
      </c>
      <c r="S10">
        <f>'12月_研修申込書'!K20</f>
        <v>0</v>
      </c>
      <c r="T10">
        <f>'12月_研修申込書'!H20</f>
        <v>0</v>
      </c>
    </row>
    <row r="11" spans="3:20">
      <c r="N11">
        <v>2</v>
      </c>
      <c r="O11">
        <f>'12月_研修申込書'!F21</f>
        <v>0</v>
      </c>
      <c r="P11">
        <f>'12月_研修申込書'!G21</f>
        <v>0</v>
      </c>
      <c r="Q11">
        <f>'12月_研修申込書'!J21</f>
        <v>0</v>
      </c>
      <c r="R11">
        <f>'12月_研修申込書'!I21</f>
        <v>0</v>
      </c>
      <c r="S11">
        <f>'12月_研修申込書'!K21</f>
        <v>0</v>
      </c>
      <c r="T11">
        <f>'12月_研修申込書'!H21</f>
        <v>0</v>
      </c>
    </row>
    <row r="12" spans="3:20">
      <c r="N12">
        <v>3</v>
      </c>
      <c r="O12">
        <f>'12月_研修申込書'!F22</f>
        <v>0</v>
      </c>
      <c r="P12">
        <f>'12月_研修申込書'!G22</f>
        <v>0</v>
      </c>
      <c r="Q12">
        <f>'12月_研修申込書'!J22</f>
        <v>0</v>
      </c>
      <c r="R12">
        <f>'12月_研修申込書'!I22</f>
        <v>0</v>
      </c>
      <c r="S12">
        <f>'12月_研修申込書'!K22</f>
        <v>0</v>
      </c>
      <c r="T12">
        <f>'12月_研修申込書'!H22</f>
        <v>0</v>
      </c>
    </row>
    <row r="13" spans="3:20">
      <c r="N13">
        <v>4</v>
      </c>
      <c r="O13">
        <f>'12月_研修申込書'!F23</f>
        <v>0</v>
      </c>
      <c r="P13">
        <f>'12月_研修申込書'!G23</f>
        <v>0</v>
      </c>
      <c r="Q13">
        <f>'12月_研修申込書'!J23</f>
        <v>0</v>
      </c>
      <c r="R13">
        <f>'12月_研修申込書'!I23</f>
        <v>0</v>
      </c>
      <c r="S13">
        <f>'12月_研修申込書'!K23</f>
        <v>0</v>
      </c>
      <c r="T13">
        <f>'12月_研修申込書'!H23</f>
        <v>0</v>
      </c>
    </row>
    <row r="14" spans="3:20">
      <c r="N14">
        <v>5</v>
      </c>
      <c r="O14">
        <f>'12月_研修申込書'!F24</f>
        <v>0</v>
      </c>
      <c r="P14">
        <f>'12月_研修申込書'!G24</f>
        <v>0</v>
      </c>
      <c r="Q14">
        <f>'12月_研修申込書'!J24</f>
        <v>0</v>
      </c>
      <c r="R14">
        <f>'12月_研修申込書'!I24</f>
        <v>0</v>
      </c>
      <c r="S14">
        <f>'12月_研修申込書'!K24</f>
        <v>0</v>
      </c>
      <c r="T14">
        <f>'12月_研修申込書'!H24</f>
        <v>0</v>
      </c>
    </row>
    <row r="15" spans="3:20">
      <c r="N15">
        <v>6</v>
      </c>
      <c r="O15">
        <f>'12月_研修申込書'!F25</f>
        <v>0</v>
      </c>
      <c r="P15">
        <f>'12月_研修申込書'!G25</f>
        <v>0</v>
      </c>
      <c r="Q15">
        <f>'12月_研修申込書'!J25</f>
        <v>0</v>
      </c>
      <c r="R15">
        <f>'12月_研修申込書'!I25</f>
        <v>0</v>
      </c>
      <c r="S15">
        <f>'12月_研修申込書'!K25</f>
        <v>0</v>
      </c>
      <c r="T15">
        <f>'12月_研修申込書'!H25</f>
        <v>0</v>
      </c>
    </row>
    <row r="16" spans="3:20" ht="17" thickBot="1">
      <c r="L16" s="102"/>
      <c r="M16" s="104"/>
      <c r="N16" s="104">
        <v>7</v>
      </c>
      <c r="O16" s="104"/>
      <c r="P16" s="104"/>
      <c r="Q16" s="104"/>
      <c r="R16" s="104"/>
      <c r="S16" s="104"/>
      <c r="T16" s="117"/>
    </row>
    <row r="17" spans="3:20">
      <c r="M17" t="str">
        <f>'12月_研修申込書'!B28</f>
        <v>17a</v>
      </c>
      <c r="N17">
        <v>1</v>
      </c>
      <c r="O17">
        <f>'12月_研修申込書'!F29</f>
        <v>0</v>
      </c>
      <c r="P17">
        <f>'12月_研修申込書'!G29</f>
        <v>0</v>
      </c>
      <c r="Q17">
        <f>'12月_研修申込書'!J29</f>
        <v>0</v>
      </c>
      <c r="R17">
        <f>'12月_研修申込書'!I29</f>
        <v>0</v>
      </c>
      <c r="S17">
        <f>'12月_研修申込書'!K29</f>
        <v>0</v>
      </c>
      <c r="T17">
        <f>'12月_研修申込書'!H29</f>
        <v>0</v>
      </c>
    </row>
    <row r="18" spans="3:20">
      <c r="N18">
        <v>2</v>
      </c>
      <c r="O18">
        <f>'12月_研修申込書'!F30</f>
        <v>0</v>
      </c>
      <c r="P18">
        <f>'12月_研修申込書'!G30</f>
        <v>0</v>
      </c>
      <c r="Q18">
        <f>'12月_研修申込書'!J30</f>
        <v>0</v>
      </c>
      <c r="R18">
        <f>'12月_研修申込書'!I30</f>
        <v>0</v>
      </c>
      <c r="S18">
        <f>'12月_研修申込書'!K30</f>
        <v>0</v>
      </c>
      <c r="T18">
        <f>'12月_研修申込書'!H30</f>
        <v>0</v>
      </c>
    </row>
    <row r="19" spans="3:20">
      <c r="N19">
        <v>3</v>
      </c>
      <c r="O19">
        <f>'12月_研修申込書'!F31</f>
        <v>0</v>
      </c>
      <c r="P19">
        <f>'12月_研修申込書'!G31</f>
        <v>0</v>
      </c>
      <c r="Q19">
        <f>'12月_研修申込書'!J31</f>
        <v>0</v>
      </c>
      <c r="R19">
        <f>'12月_研修申込書'!I31</f>
        <v>0</v>
      </c>
      <c r="S19">
        <f>'12月_研修申込書'!K31</f>
        <v>0</v>
      </c>
      <c r="T19">
        <f>'12月_研修申込書'!H31</f>
        <v>0</v>
      </c>
    </row>
    <row r="20" spans="3:20">
      <c r="N20">
        <v>4</v>
      </c>
      <c r="O20">
        <f>'12月_研修申込書'!F32</f>
        <v>0</v>
      </c>
      <c r="P20">
        <f>'12月_研修申込書'!G32</f>
        <v>0</v>
      </c>
      <c r="Q20">
        <f>'12月_研修申込書'!J32</f>
        <v>0</v>
      </c>
      <c r="R20">
        <f>'12月_研修申込書'!I32</f>
        <v>0</v>
      </c>
      <c r="S20">
        <f>'12月_研修申込書'!K32</f>
        <v>0</v>
      </c>
      <c r="T20">
        <f>'12月_研修申込書'!H32</f>
        <v>0</v>
      </c>
    </row>
    <row r="21" spans="3:20">
      <c r="N21">
        <v>5</v>
      </c>
      <c r="O21">
        <f>'12月_研修申込書'!F33</f>
        <v>0</v>
      </c>
      <c r="P21">
        <f>'12月_研修申込書'!G33</f>
        <v>0</v>
      </c>
      <c r="Q21">
        <f>'12月_研修申込書'!J33</f>
        <v>0</v>
      </c>
      <c r="R21">
        <f>'12月_研修申込書'!I33</f>
        <v>0</v>
      </c>
      <c r="S21">
        <f>'12月_研修申込書'!K33</f>
        <v>0</v>
      </c>
      <c r="T21">
        <f>'12月_研修申込書'!H33</f>
        <v>0</v>
      </c>
    </row>
    <row r="22" spans="3:20">
      <c r="M22" s="103"/>
      <c r="N22" s="103">
        <v>6</v>
      </c>
      <c r="O22">
        <f>'12月_研修申込書'!F34</f>
        <v>0</v>
      </c>
      <c r="P22">
        <f>'12月_研修申込書'!G34</f>
        <v>0</v>
      </c>
      <c r="Q22">
        <f>'12月_研修申込書'!J34</f>
        <v>0</v>
      </c>
      <c r="R22">
        <f>'12月_研修申込書'!I34</f>
        <v>0</v>
      </c>
      <c r="S22">
        <f>'12月_研修申込書'!K34</f>
        <v>0</v>
      </c>
      <c r="T22">
        <f>'12月_研修申込書'!H34</f>
        <v>0</v>
      </c>
    </row>
    <row r="23" spans="3:20" ht="17" thickBot="1">
      <c r="C23" s="103"/>
      <c r="D23" s="103"/>
      <c r="E23" s="103"/>
      <c r="F23" s="103"/>
      <c r="G23" s="103"/>
      <c r="H23" s="103"/>
      <c r="I23" s="103"/>
      <c r="J23" s="103"/>
      <c r="K23" s="103"/>
      <c r="L23" s="102"/>
      <c r="M23" s="104"/>
      <c r="N23" s="104">
        <v>7</v>
      </c>
      <c r="O23" s="104"/>
      <c r="P23" s="104"/>
      <c r="Q23" s="104"/>
      <c r="R23" s="104"/>
      <c r="S23" s="104"/>
      <c r="T23" s="117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12月_研修申込書</vt:lpstr>
      <vt:lpstr>請求書</vt:lpstr>
      <vt:lpstr>DataBase</vt:lpstr>
      <vt:lpstr>'12月_研修申込書'!Print_Area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2021-03-12T01:01:49Z</cp:lastPrinted>
  <dcterms:created xsi:type="dcterms:W3CDTF">2016-06-05T08:28:21Z</dcterms:created>
  <dcterms:modified xsi:type="dcterms:W3CDTF">2026-01-29T00:36:20Z</dcterms:modified>
</cp:coreProperties>
</file>