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計画)\5.2026年_NISA-ICT研修申込書\"/>
    </mc:Choice>
  </mc:AlternateContent>
  <bookViews>
    <workbookView xWindow="8370" yWindow="0" windowWidth="19200" windowHeight="7920"/>
  </bookViews>
  <sheets>
    <sheet name="07月_研修申込書" sheetId="5" r:id="rId1"/>
    <sheet name="請求書" sheetId="6" state="hidden" r:id="rId2"/>
    <sheet name="DataBase" sheetId="17" state="hidden" r:id="rId3"/>
  </sheets>
  <definedNames>
    <definedName name="_xlnm.Print_Area" localSheetId="0">'07月_研修申込書'!$A$1:$L$19</definedName>
    <definedName name="_xlnm.Print_Area" localSheetId="1">請求書!$A$1:$K$29</definedName>
  </definedNames>
  <calcPr calcId="152511"/>
</workbook>
</file>

<file path=xl/calcChain.xml><?xml version="1.0" encoding="utf-8"?>
<calcChain xmlns="http://schemas.openxmlformats.org/spreadsheetml/2006/main">
  <c r="D45" i="6" l="1"/>
  <c r="D44" i="6"/>
  <c r="D36" i="6"/>
  <c r="D35" i="6"/>
  <c r="D27" i="6"/>
  <c r="D26" i="6"/>
  <c r="I46" i="6"/>
  <c r="K46" i="6" s="1"/>
  <c r="J45" i="6"/>
  <c r="I45" i="6"/>
  <c r="H45" i="6"/>
  <c r="G45" i="6"/>
  <c r="F45" i="6"/>
  <c r="J44" i="6"/>
  <c r="I44" i="6"/>
  <c r="H44" i="6"/>
  <c r="G44" i="6"/>
  <c r="F44" i="6"/>
  <c r="J43" i="6"/>
  <c r="I43" i="6"/>
  <c r="H43" i="6"/>
  <c r="G43" i="6"/>
  <c r="F43" i="6"/>
  <c r="J42" i="6"/>
  <c r="I42" i="6"/>
  <c r="H42" i="6"/>
  <c r="G42" i="6"/>
  <c r="F42" i="6"/>
  <c r="J41" i="6"/>
  <c r="I41" i="6"/>
  <c r="H41" i="6"/>
  <c r="G41" i="6"/>
  <c r="F41" i="6"/>
  <c r="J40" i="6"/>
  <c r="I40" i="6"/>
  <c r="H40" i="6"/>
  <c r="G40" i="6"/>
  <c r="F40" i="6"/>
  <c r="K37" i="6"/>
  <c r="I37" i="6"/>
  <c r="J36" i="6"/>
  <c r="I36" i="6"/>
  <c r="H36" i="6"/>
  <c r="G36" i="6"/>
  <c r="F36" i="6"/>
  <c r="J35" i="6"/>
  <c r="I35" i="6"/>
  <c r="H35" i="6"/>
  <c r="G35" i="6"/>
  <c r="F35" i="6"/>
  <c r="J34" i="6"/>
  <c r="I34" i="6"/>
  <c r="H34" i="6"/>
  <c r="G34" i="6"/>
  <c r="F34" i="6"/>
  <c r="J33" i="6"/>
  <c r="I33" i="6"/>
  <c r="H33" i="6"/>
  <c r="G33" i="6"/>
  <c r="F33" i="6"/>
  <c r="J32" i="6"/>
  <c r="I32" i="6"/>
  <c r="H32" i="6"/>
  <c r="G32" i="6"/>
  <c r="F32" i="6"/>
  <c r="J31" i="6"/>
  <c r="I31" i="6"/>
  <c r="H31" i="6"/>
  <c r="G31" i="6"/>
  <c r="F31" i="6"/>
  <c r="K35" i="5" l="1"/>
  <c r="D34" i="5"/>
  <c r="D33" i="5"/>
  <c r="K26" i="5"/>
  <c r="D25" i="5"/>
  <c r="D24" i="5"/>
  <c r="D16" i="5" l="1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E8" i="6"/>
  <c r="G7" i="6"/>
  <c r="E6" i="6"/>
  <c r="E16" i="6"/>
  <c r="K28" i="6" l="1"/>
  <c r="F13" i="6" s="1"/>
  <c r="F14" i="6"/>
  <c r="F11" i="6" l="1"/>
</calcChain>
</file>

<file path=xl/sharedStrings.xml><?xml version="1.0" encoding="utf-8"?>
<sst xmlns="http://schemas.openxmlformats.org/spreadsheetml/2006/main" count="180" uniqueCount="86">
  <si>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</si>
  <si>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</si>
  <si>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</si>
  <si>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</si>
  <si>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</si>
  <si>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</si>
  <si>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</si>
  <si>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</si>
  <si>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</si>
  <si>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</si>
  <si>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</si>
  <si>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</si>
  <si>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</si>
  <si>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</si>
  <si>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</si>
  <si>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</si>
  <si>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</si>
  <si>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</si>
  <si>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</si>
  <si>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</si>
  <si>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</si>
  <si>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</si>
  <si>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</si>
  <si>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</si>
  <si>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</si>
  <si>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</si>
  <si>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</si>
  <si>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</si>
  <si>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（税別）</t>
    <rPh sb="1" eb="3">
      <t>ゼイベツ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</si>
  <si>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</si>
  <si>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</si>
  <si>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</si>
  <si>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</si>
  <si>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</si>
  <si>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</si>
  <si>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</si>
  <si>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</si>
  <si>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</si>
  <si>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</si>
  <si>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</si>
  <si>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</si>
  <si>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</si>
  <si>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</si>
  <si>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</si>
  <si>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</si>
  <si>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</si>
  <si>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</si>
  <si>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</si>
  <si>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</si>
  <si>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</si>
  <si>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</si>
  <si>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</si>
  <si>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</si>
  <si>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</si>
  <si>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</si>
  <si>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</si>
  <si>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</si>
  <si>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</si>
  <si>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</si>
  <si>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</si>
  <si>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</si>
  <si>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</si>
  <si>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</si>
  <si>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 xml:space="preserve">
満年齢
（開始日）</t>
    <rPh sb="1" eb="2">
      <t>マン</t>
    </rPh>
    <rPh sb="2" eb="3">
      <t>ネン</t>
    </rPh>
    <rPh sb="3" eb="4">
      <t>レイ</t>
    </rPh>
    <rPh sb="6" eb="8">
      <t>カイシ</t>
    </rPh>
    <rPh sb="8" eb="9">
      <t>ビ</t>
    </rPh>
    <phoneticPr fontId="36"/>
  </si>
  <si>
    <t>(消費税込)</t>
    <rPh sb="1" eb="4">
      <t>ショウヒゼイ</t>
    </rPh>
    <rPh sb="4" eb="5">
      <t>コ</t>
    </rPh>
    <phoneticPr fontId="9"/>
  </si>
  <si>
    <t>人数</t>
    <rPh sb="0" eb="2">
      <t>ニンズウ</t>
    </rPh>
    <phoneticPr fontId="9"/>
  </si>
  <si>
    <t>性別</t>
    <rPh sb="0" eb="2">
      <t>セイベツ</t>
    </rPh>
    <phoneticPr fontId="9"/>
  </si>
  <si>
    <t>（水）・（木）・(金)</t>
    <rPh sb="1" eb="2">
      <t>スイ</t>
    </rPh>
    <rPh sb="5" eb="6">
      <t>キ</t>
    </rPh>
    <rPh sb="9" eb="10">
      <t>キン</t>
    </rPh>
    <phoneticPr fontId="9"/>
  </si>
  <si>
    <t>　登録番号：T5-3100-0500-7228</t>
  </si>
  <si>
    <t>（消費税10%）</t>
    <rPh sb="1" eb="4">
      <t>ショウヒゼイ</t>
    </rPh>
    <phoneticPr fontId="10"/>
  </si>
  <si>
    <t>NISA研修申込書 (2026年7月開催分：3講座)</t>
    <rPh sb="4" eb="6">
      <t>ケンシュウ</t>
    </rPh>
    <rPh sb="6" eb="9">
      <t>モウシコミショ</t>
    </rPh>
    <rPh sb="15" eb="16">
      <t>ネン</t>
    </rPh>
    <rPh sb="17" eb="18">
      <t>ツキ</t>
    </rPh>
    <rPh sb="18" eb="20">
      <t>カイサイ</t>
    </rPh>
    <rPh sb="20" eb="21">
      <t>ブン</t>
    </rPh>
    <rPh sb="23" eb="25">
      <t>コウザ</t>
    </rPh>
    <phoneticPr fontId="10"/>
  </si>
  <si>
    <t>2026/00/00</t>
    <phoneticPr fontId="9"/>
  </si>
  <si>
    <t>（木）・(金)</t>
    <rPh sb="1" eb="2">
      <t>キ</t>
    </rPh>
    <rPh sb="5" eb="6">
      <t>キン</t>
    </rPh>
    <phoneticPr fontId="9"/>
  </si>
  <si>
    <t>07/2・3</t>
    <phoneticPr fontId="9"/>
  </si>
  <si>
    <t>01ｊ</t>
    <phoneticPr fontId="9"/>
  </si>
  <si>
    <t>Windows Serverの基礎</t>
    <rPh sb="15" eb="17">
      <t>キソ</t>
    </rPh>
    <phoneticPr fontId="9"/>
  </si>
  <si>
    <t>02j</t>
    <phoneticPr fontId="9"/>
  </si>
  <si>
    <t>UNIX/Linux入門</t>
    <rPh sb="10" eb="12">
      <t>ニュウモン</t>
    </rPh>
    <phoneticPr fontId="9"/>
  </si>
  <si>
    <t>07/8・9・10</t>
    <phoneticPr fontId="9"/>
  </si>
  <si>
    <t>03a</t>
    <phoneticPr fontId="9"/>
  </si>
  <si>
    <t>仕事の段取り力養成講座</t>
    <rPh sb="0" eb="2">
      <t>シゴト</t>
    </rPh>
    <rPh sb="3" eb="5">
      <t>ダンド</t>
    </rPh>
    <rPh sb="6" eb="7">
      <t>リョク</t>
    </rPh>
    <rPh sb="7" eb="9">
      <t>ヨウセイ</t>
    </rPh>
    <rPh sb="9" eb="11">
      <t>コウザ</t>
    </rPh>
    <phoneticPr fontId="9"/>
  </si>
  <si>
    <t>07/30・31</t>
    <phoneticPr fontId="9"/>
  </si>
  <si>
    <t>2026/00/00</t>
    <phoneticPr fontId="9"/>
  </si>
  <si>
    <t>2026年07月開催（3講座）</t>
    <rPh sb="12" eb="14">
      <t>コウザ</t>
    </rPh>
    <phoneticPr fontId="10"/>
  </si>
  <si>
    <t>02j</t>
    <phoneticPr fontId="24"/>
  </si>
  <si>
    <t>03a</t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</si>
</sst>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</numFmts>
  <fonts count="44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center" vertical="center"/>
    </xf>
    <xf numFmtId="0" fontId="13" fillId="0" borderId="9" xfId="10" applyFont="1" applyFill="1" applyBorder="1" applyAlignment="1" applyProtection="1">
      <alignment horizontal="left" vertical="center"/>
      <protection locked="0"/>
    </xf>
    <xf numFmtId="0" fontId="17" fillId="0" borderId="9" xfId="10" applyFont="1" applyFill="1" applyBorder="1" applyAlignment="1" applyProtection="1">
      <alignment horizontal="left" vertical="center"/>
      <protection locked="0"/>
    </xf>
    <xf numFmtId="0" fontId="13" fillId="0" borderId="9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0" xfId="10" applyFont="1" applyFill="1" applyBorder="1" applyAlignment="1">
      <alignment vertical="center"/>
    </xf>
    <xf numFmtId="14" fontId="16" fillId="0" borderId="11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0" xfId="10" applyFont="1" applyFill="1" applyBorder="1" applyAlignment="1">
      <alignment horizontal="left" vertical="center"/>
    </xf>
    <xf numFmtId="177" fontId="33" fillId="0" borderId="11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4" xfId="10" applyFont="1" applyFill="1" applyBorder="1" applyAlignment="1">
      <alignment horizontal="center" vertical="center"/>
    </xf>
    <xf numFmtId="0" fontId="13" fillId="0" borderId="14" xfId="10" applyFont="1" applyFill="1" applyBorder="1" applyAlignment="1" applyProtection="1">
      <alignment horizontal="left" vertical="center"/>
      <protection locked="0"/>
    </xf>
    <xf numFmtId="0" fontId="13" fillId="0" borderId="14" xfId="10" applyFont="1" applyFill="1" applyBorder="1" applyAlignment="1" applyProtection="1">
      <alignment horizontal="center" vertical="center"/>
      <protection locked="0"/>
    </xf>
    <xf numFmtId="0" fontId="18" fillId="0" borderId="15" xfId="10" applyFont="1" applyFill="1" applyBorder="1" applyAlignment="1">
      <alignment horizontal="center" vertical="center"/>
    </xf>
    <xf numFmtId="0" fontId="18" fillId="0" borderId="16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vertical="center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3" fillId="0" borderId="16" xfId="10" applyFont="1" applyFill="1" applyBorder="1" applyAlignment="1">
      <alignment horizontal="center" vertical="center"/>
    </xf>
    <xf numFmtId="0" fontId="13" fillId="0" borderId="15" xfId="10" applyFont="1" applyFill="1" applyBorder="1" applyAlignment="1">
      <alignment horizontal="center" vertical="center"/>
    </xf>
    <xf numFmtId="0" fontId="35" fillId="0" borderId="18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0" xfId="10" applyFont="1" applyFill="1" applyBorder="1" applyAlignment="1">
      <alignment vertical="center"/>
    </xf>
    <xf numFmtId="0" fontId="8" fillId="0" borderId="22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3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4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26" xfId="10" applyFont="1" applyFill="1" applyBorder="1" applyAlignment="1">
      <alignment horizontal="center" vertical="center"/>
    </xf>
    <xf numFmtId="0" fontId="13" fillId="0" borderId="26" xfId="10" applyFont="1" applyFill="1" applyBorder="1" applyAlignment="1">
      <alignment horizontal="left" vertical="center"/>
    </xf>
    <xf numFmtId="0" fontId="35" fillId="0" borderId="27" xfId="10" applyFont="1" applyFill="1" applyBorder="1" applyAlignment="1" applyProtection="1">
      <alignment horizontal="left" vertical="center"/>
      <protection locked="0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0" fontId="11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23" fillId="0" borderId="35" xfId="11" applyFont="1" applyBorder="1" applyAlignment="1">
      <alignment vertical="center" wrapText="1"/>
    </xf>
    <xf numFmtId="0" fontId="23" fillId="0" borderId="35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6" xfId="0" applyFont="1" applyFill="1" applyBorder="1" applyAlignment="1">
      <alignment horizontal="center" vertical="center"/>
    </xf>
    <xf numFmtId="0" fontId="23" fillId="3" borderId="36" xfId="11" applyFont="1" applyFill="1" applyBorder="1" applyAlignment="1">
      <alignment horizontal="center" vertical="center" wrapText="1"/>
    </xf>
    <xf numFmtId="0" fontId="23" fillId="3" borderId="36" xfId="11" applyFont="1" applyFill="1" applyBorder="1" applyAlignment="1">
      <alignment horizontal="center" vertical="center"/>
    </xf>
    <xf numFmtId="0" fontId="13" fillId="0" borderId="45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78" fontId="13" fillId="0" borderId="15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5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2" xfId="0" applyFont="1" applyFill="1" applyBorder="1" applyAlignment="1">
      <alignment vertical="center"/>
    </xf>
    <xf numFmtId="0" fontId="13" fillId="0" borderId="45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4" xfId="0" applyFont="1" applyFill="1" applyBorder="1" applyAlignment="1">
      <alignment vertical="center"/>
    </xf>
    <xf numFmtId="0" fontId="13" fillId="0" borderId="9" xfId="0" applyFont="1" applyFill="1" applyBorder="1" applyAlignment="1">
      <alignment vertical="center"/>
    </xf>
    <xf numFmtId="0" fontId="13" fillId="0" borderId="0" xfId="10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7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19" xfId="10" applyFont="1" applyFill="1" applyBorder="1" applyAlignment="1">
      <alignment horizontal="center" vertical="center"/>
    </xf>
    <xf numFmtId="179" fontId="13" fillId="0" borderId="47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47" xfId="2" applyNumberFormat="1" applyFont="1" applyFill="1" applyBorder="1" applyAlignment="1">
      <alignment vertical="center"/>
    </xf>
    <xf numFmtId="0" fontId="22" fillId="0" borderId="46" xfId="0" applyFont="1" applyFill="1" applyBorder="1" applyAlignment="1">
      <alignment vertical="center"/>
    </xf>
    <xf numFmtId="0" fontId="13" fillId="0" borderId="37" xfId="10" applyFont="1" applyFill="1" applyBorder="1" applyAlignment="1">
      <alignment horizontal="center" vertical="center"/>
    </xf>
    <xf numFmtId="0" fontId="13" fillId="0" borderId="26" xfId="0" applyFont="1" applyFill="1" applyBorder="1" applyAlignment="1">
      <alignment vertical="center"/>
    </xf>
    <xf numFmtId="0" fontId="22" fillId="0" borderId="23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6" xfId="10" applyFont="1" applyFill="1" applyBorder="1" applyAlignment="1" applyProtection="1">
      <alignment horizontal="left" vertical="center"/>
      <protection locked="0"/>
    </xf>
    <xf numFmtId="0" fontId="17" fillId="0" borderId="26" xfId="10" applyFont="1" applyFill="1" applyBorder="1" applyAlignment="1" applyProtection="1">
      <alignment horizontal="left" vertical="center"/>
      <protection locked="0"/>
    </xf>
    <xf numFmtId="0" fontId="13" fillId="0" borderId="26" xfId="10" applyFont="1" applyFill="1" applyBorder="1" applyAlignment="1" applyProtection="1">
      <alignment horizontal="center" vertical="center"/>
      <protection locked="0"/>
    </xf>
    <xf numFmtId="0" fontId="13" fillId="0" borderId="37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1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0" xfId="1" applyFont="1" applyFill="1" applyBorder="1" applyAlignment="1" applyProtection="1">
      <alignment horizontal="left" vertical="center"/>
      <protection locked="0"/>
    </xf>
    <xf numFmtId="0" fontId="43" fillId="0" borderId="2" xfId="0" applyFont="1" applyBorder="1" applyAlignment="1">
      <alignment horizontal="center" vertical="center"/>
    </xf>
    <xf numFmtId="14" fontId="34" fillId="0" borderId="26" xfId="10" applyNumberFormat="1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14" fontId="34" fillId="0" borderId="26" xfId="10" applyNumberFormat="1" applyFont="1" applyFill="1" applyBorder="1" applyAlignment="1">
      <alignment horizontal="center" vertical="center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177" fontId="13" fillId="0" borderId="11" xfId="2" applyNumberFormat="1" applyFont="1" applyFill="1" applyBorder="1" applyAlignment="1">
      <alignment horizontal="right" vertical="center"/>
    </xf>
    <xf numFmtId="0" fontId="13" fillId="0" borderId="12" xfId="10" applyFont="1" applyFill="1" applyBorder="1" applyAlignment="1">
      <alignment horizontal="left" vertical="center"/>
    </xf>
    <xf numFmtId="177" fontId="13" fillId="0" borderId="13" xfId="2" applyNumberFormat="1" applyFont="1" applyFill="1" applyBorder="1" applyAlignment="1">
      <alignment horizontal="right" vertical="center"/>
    </xf>
    <xf numFmtId="176" fontId="15" fillId="0" borderId="24" xfId="10" applyNumberFormat="1" applyFont="1" applyFill="1" applyBorder="1" applyAlignment="1">
      <alignment horizontal="left" vertical="center" wrapText="1"/>
    </xf>
    <xf numFmtId="176" fontId="15" fillId="0" borderId="39" xfId="10" applyNumberFormat="1" applyFont="1" applyFill="1" applyBorder="1" applyAlignment="1">
      <alignment horizontal="left" vertical="center" wrapText="1"/>
    </xf>
    <xf numFmtId="0" fontId="11" fillId="0" borderId="21" xfId="10" applyFont="1" applyFill="1" applyBorder="1" applyAlignment="1">
      <alignment horizontal="center" vertical="center" textRotation="255"/>
    </xf>
    <xf numFmtId="0" fontId="11" fillId="0" borderId="48" xfId="10" applyFont="1" applyFill="1" applyBorder="1" applyAlignment="1">
      <alignment horizontal="center" vertical="center" textRotation="255"/>
    </xf>
    <xf numFmtId="0" fontId="11" fillId="0" borderId="49" xfId="10" applyFont="1" applyFill="1" applyBorder="1" applyAlignment="1">
      <alignment horizontal="center" vertical="center" textRotation="255"/>
    </xf>
    <xf numFmtId="0" fontId="8" fillId="0" borderId="0" xfId="10" applyFont="1" applyFill="1" applyBorder="1" applyAlignment="1">
      <alignment horizontal="left" wrapText="1"/>
    </xf>
    <xf numFmtId="0" fontId="26" fillId="0" borderId="44" xfId="1" applyFill="1" applyBorder="1" applyAlignment="1" applyProtection="1">
      <alignment horizontal="left"/>
    </xf>
    <xf numFmtId="0" fontId="8" fillId="0" borderId="31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38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38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0" xfId="10" applyFont="1" applyFill="1" applyBorder="1" applyAlignment="1">
      <alignment horizontal="right" vertical="center"/>
    </xf>
    <xf numFmtId="0" fontId="8" fillId="0" borderId="29" xfId="10" applyFont="1" applyFill="1" applyBorder="1" applyAlignment="1" applyProtection="1">
      <alignment horizontal="center" vertical="center"/>
    </xf>
    <xf numFmtId="0" fontId="8" fillId="0" borderId="37" xfId="10" applyFont="1" applyFill="1" applyBorder="1" applyAlignment="1" applyProtection="1">
      <alignment horizontal="center" vertical="center"/>
    </xf>
    <xf numFmtId="0" fontId="8" fillId="0" borderId="37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  <protection locked="0"/>
    </xf>
    <xf numFmtId="0" fontId="8" fillId="0" borderId="23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3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19" xfId="10" applyNumberFormat="1" applyFont="1" applyFill="1" applyBorder="1" applyAlignment="1" applyProtection="1">
      <alignment horizontal="center" vertical="center"/>
      <protection locked="0"/>
    </xf>
    <xf numFmtId="181" fontId="31" fillId="0" borderId="25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38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26" fillId="0" borderId="40" xfId="1" applyFill="1" applyBorder="1" applyAlignment="1" applyProtection="1">
      <alignment horizontal="center" vertical="center"/>
      <protection locked="0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42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8" xfId="1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40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horizontal="center" vertical="center"/>
    </xf>
    <xf numFmtId="0" fontId="8" fillId="0" borderId="29" xfId="10" applyFont="1" applyFill="1" applyBorder="1" applyAlignment="1">
      <alignment horizontal="center" vertical="center"/>
    </xf>
    <xf numFmtId="0" fontId="8" fillId="0" borderId="37" xfId="10" applyFont="1" applyFill="1" applyBorder="1" applyAlignment="1">
      <alignment horizontal="center" vertical="center"/>
    </xf>
    <xf numFmtId="0" fontId="8" fillId="0" borderId="31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3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37" xfId="10" applyNumberFormat="1" applyFont="1" applyFill="1" applyBorder="1" applyAlignment="1">
      <alignment horizontal="left" vertical="center"/>
    </xf>
    <xf numFmtId="0" fontId="8" fillId="0" borderId="32" xfId="10" applyNumberFormat="1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33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323850</xdr:colOff>
      <xdr:row>15</xdr:row>
      <xdr:rowOff>12700</xdr:rowOff>
    </xdr:from>
    <xdr:to>
      <xdr:col>10</xdr:col>
      <xdr:colOff>202644</xdr:colOff>
      <xdr:row>19</xdr:row>
      <xdr:rowOff>5135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51500" y="2641600"/>
          <a:ext cx="685244" cy="703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5"/>
  <sheetViews>
    <sheetView showZeros="0" tabSelected="1" topLeftCell="A21" zoomScaleNormal="100" workbookViewId="0">
      <selection activeCell="F32" sqref="F32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10.42578125" style="1" customWidth="1"/>
    <col min="7" max="7" width="10.5" style="1" customWidth="1"/>
    <col min="8" max="8" width="4.710937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59" t="s">
        <v>70</v>
      </c>
      <c r="D1" s="159"/>
      <c r="E1" s="159"/>
      <c r="F1" s="159"/>
      <c r="G1" s="159"/>
      <c r="H1" s="159"/>
      <c r="I1" s="159"/>
      <c r="J1" s="172" t="s">
        <v>59</v>
      </c>
      <c r="K1" s="173"/>
    </row>
    <row r="2" spans="2:18" ht="20" customHeight="1" thickBot="1">
      <c r="C2" s="2"/>
      <c r="D2" s="128"/>
      <c r="E2" s="3"/>
      <c r="F2" s="160" t="s">
        <v>0</v>
      </c>
      <c r="G2" s="160"/>
      <c r="H2" s="160"/>
      <c r="I2" s="161"/>
      <c r="J2" s="170" t="s">
        <v>71</v>
      </c>
      <c r="K2" s="171"/>
    </row>
    <row r="3" spans="2:18" ht="15" customHeight="1">
      <c r="C3" s="162" t="s">
        <v>1</v>
      </c>
      <c r="D3" s="163"/>
      <c r="E3" s="164"/>
      <c r="F3" s="165"/>
      <c r="G3" s="165"/>
      <c r="H3" s="165"/>
      <c r="I3" s="165"/>
      <c r="J3" s="165"/>
      <c r="K3" s="166"/>
    </row>
    <row r="4" spans="2:18" ht="15" customHeight="1">
      <c r="C4" s="151" t="s">
        <v>2</v>
      </c>
      <c r="D4" s="152"/>
      <c r="E4" s="120" t="s">
        <v>3</v>
      </c>
      <c r="F4" s="4"/>
      <c r="G4" s="167"/>
      <c r="H4" s="168"/>
      <c r="I4" s="168"/>
      <c r="J4" s="168"/>
      <c r="K4" s="169"/>
    </row>
    <row r="5" spans="2:18" ht="15" customHeight="1">
      <c r="C5" s="151" t="s">
        <v>4</v>
      </c>
      <c r="D5" s="152"/>
      <c r="E5" s="174"/>
      <c r="F5" s="175"/>
      <c r="G5" s="175"/>
      <c r="H5" s="175"/>
      <c r="I5" s="175"/>
      <c r="J5" s="175"/>
      <c r="K5" s="184"/>
    </row>
    <row r="6" spans="2:18" ht="15" customHeight="1">
      <c r="C6" s="151" t="s">
        <v>5</v>
      </c>
      <c r="D6" s="152"/>
      <c r="E6" s="153" t="s">
        <v>58</v>
      </c>
      <c r="F6" s="154"/>
      <c r="G6" s="155"/>
      <c r="H6" s="156"/>
      <c r="I6" s="5" t="s">
        <v>7</v>
      </c>
      <c r="J6" s="153"/>
      <c r="K6" s="157"/>
    </row>
    <row r="7" spans="2:18" ht="15" customHeight="1">
      <c r="C7" s="151" t="s">
        <v>8</v>
      </c>
      <c r="D7" s="152"/>
      <c r="E7" s="174"/>
      <c r="F7" s="175"/>
      <c r="G7" s="175"/>
      <c r="H7" s="176"/>
      <c r="I7" s="6" t="s">
        <v>57</v>
      </c>
      <c r="J7" s="182"/>
      <c r="K7" s="183"/>
    </row>
    <row r="8" spans="2:18" ht="15" customHeight="1" thickBot="1">
      <c r="C8" s="177" t="s">
        <v>9</v>
      </c>
      <c r="D8" s="178"/>
      <c r="E8" s="179"/>
      <c r="F8" s="180"/>
      <c r="G8" s="180"/>
      <c r="H8" s="180"/>
      <c r="I8" s="180"/>
      <c r="J8" s="180"/>
      <c r="K8" s="181"/>
    </row>
    <row r="9" spans="2:18" ht="17.399999999999999" customHeight="1" thickBot="1">
      <c r="C9" s="98"/>
      <c r="D9" s="158"/>
      <c r="E9" s="158"/>
      <c r="F9" s="158"/>
      <c r="G9" s="158"/>
      <c r="H9" s="158"/>
      <c r="I9" s="158"/>
      <c r="J9" s="158"/>
      <c r="K9" s="158"/>
    </row>
    <row r="10" spans="2:18" ht="45" customHeight="1" thickBot="1">
      <c r="B10" s="130" t="s">
        <v>74</v>
      </c>
      <c r="C10" s="144" t="s">
        <v>75</v>
      </c>
      <c r="D10" s="144"/>
      <c r="E10" s="145"/>
      <c r="F10" s="100" t="s">
        <v>10</v>
      </c>
      <c r="G10" s="10" t="s">
        <v>53</v>
      </c>
      <c r="H10" s="136"/>
      <c r="I10" s="137" t="s">
        <v>63</v>
      </c>
      <c r="J10" s="134" t="s">
        <v>62</v>
      </c>
      <c r="K10" s="135" t="s">
        <v>20</v>
      </c>
      <c r="M10" s="149"/>
      <c r="N10" s="149"/>
      <c r="O10" s="149"/>
      <c r="P10" s="149"/>
    </row>
    <row r="11" spans="2:18" ht="18" customHeight="1">
      <c r="B11" s="146"/>
      <c r="C11" s="11" t="s">
        <v>11</v>
      </c>
      <c r="D11" s="131" t="s">
        <v>73</v>
      </c>
      <c r="E11" s="60">
        <v>1</v>
      </c>
      <c r="F11" s="121"/>
      <c r="G11" s="122"/>
      <c r="H11" s="123"/>
      <c r="I11" s="123"/>
      <c r="J11" s="124"/>
      <c r="K11" s="129"/>
      <c r="N11" s="16"/>
    </row>
    <row r="12" spans="2:18" ht="18" customHeight="1">
      <c r="B12" s="147"/>
      <c r="C12" s="17" t="s">
        <v>12</v>
      </c>
      <c r="D12" s="18" t="s">
        <v>72</v>
      </c>
      <c r="E12" s="12">
        <v>2</v>
      </c>
      <c r="F12" s="13"/>
      <c r="G12" s="14"/>
      <c r="H12" s="15"/>
      <c r="I12" s="15"/>
      <c r="J12" s="95"/>
      <c r="K12" s="35"/>
    </row>
    <row r="13" spans="2:18" ht="18" customHeight="1">
      <c r="B13" s="147"/>
      <c r="C13" s="20" t="s">
        <v>13</v>
      </c>
      <c r="D13" s="21">
        <v>94560</v>
      </c>
      <c r="E13" s="19">
        <v>3</v>
      </c>
      <c r="F13" s="13"/>
      <c r="G13" s="14"/>
      <c r="H13" s="15"/>
      <c r="I13" s="15"/>
      <c r="J13" s="95"/>
      <c r="K13" s="35"/>
    </row>
    <row r="14" spans="2:18" ht="18" customHeight="1">
      <c r="B14" s="147"/>
      <c r="C14" s="20" t="s">
        <v>14</v>
      </c>
      <c r="D14" s="21">
        <v>6000</v>
      </c>
      <c r="E14" s="19">
        <v>4</v>
      </c>
      <c r="F14" s="22"/>
      <c r="G14" s="22"/>
      <c r="H14" s="15"/>
      <c r="I14" s="15"/>
      <c r="J14" s="95"/>
      <c r="K14" s="62"/>
    </row>
    <row r="15" spans="2:18" ht="18" customHeight="1">
      <c r="B15" s="147"/>
      <c r="C15" s="20" t="s">
        <v>15</v>
      </c>
      <c r="D15" s="141">
        <f>D13*1.1</f>
        <v>104016.00000000001</v>
      </c>
      <c r="E15" s="19">
        <v>5</v>
      </c>
      <c r="F15" s="22"/>
      <c r="G15" s="22"/>
      <c r="H15" s="15"/>
      <c r="I15" s="15"/>
      <c r="J15" s="95"/>
      <c r="K15" s="62"/>
      <c r="R15" s="1">
        <f>'07月_研修申込書'!I3254</f>
        <v>0</v>
      </c>
    </row>
    <row r="16" spans="2:18" ht="18" customHeight="1" thickBot="1">
      <c r="B16" s="147"/>
      <c r="C16" s="142" t="s">
        <v>16</v>
      </c>
      <c r="D16" s="143">
        <f>D14*1.1</f>
        <v>6600.0000000000009</v>
      </c>
      <c r="E16" s="23">
        <v>6</v>
      </c>
      <c r="F16" s="24"/>
      <c r="G16" s="24"/>
      <c r="H16" s="25"/>
      <c r="I16" s="25"/>
      <c r="J16" s="96"/>
      <c r="K16" s="63"/>
    </row>
    <row r="17" spans="2:11" ht="22.25" customHeight="1" thickBot="1">
      <c r="B17" s="148"/>
      <c r="C17" s="26" t="s">
        <v>17</v>
      </c>
      <c r="D17" s="27" t="s">
        <v>18</v>
      </c>
      <c r="E17" s="28"/>
      <c r="F17" s="29"/>
      <c r="G17" s="29"/>
      <c r="H17" s="30" t="s">
        <v>19</v>
      </c>
      <c r="I17" s="99"/>
      <c r="J17" s="97" t="s">
        <v>52</v>
      </c>
      <c r="K17" s="31">
        <f>(D13+D14)*I17</f>
        <v>0</v>
      </c>
    </row>
    <row r="18" spans="2:11" ht="17.399999999999999" customHeight="1" thickBot="1">
      <c r="B18" s="32"/>
      <c r="C18" s="98"/>
      <c r="D18" s="150"/>
      <c r="E18" s="150"/>
      <c r="F18" s="150"/>
      <c r="G18" s="150"/>
      <c r="H18" s="150"/>
      <c r="I18" s="150"/>
      <c r="J18" s="150"/>
      <c r="K18" s="150"/>
    </row>
    <row r="19" spans="2:11" ht="45" customHeight="1" thickBot="1">
      <c r="B19" s="132" t="s">
        <v>76</v>
      </c>
      <c r="C19" s="144" t="s">
        <v>77</v>
      </c>
      <c r="D19" s="144"/>
      <c r="E19" s="145"/>
      <c r="F19" s="100" t="s">
        <v>10</v>
      </c>
      <c r="G19" s="10" t="s">
        <v>53</v>
      </c>
      <c r="H19" s="136"/>
      <c r="I19" s="137" t="s">
        <v>63</v>
      </c>
      <c r="J19" s="134" t="s">
        <v>62</v>
      </c>
      <c r="K19" s="135" t="s">
        <v>20</v>
      </c>
    </row>
    <row r="20" spans="2:11" ht="18" customHeight="1">
      <c r="B20" s="146"/>
      <c r="C20" s="11" t="s">
        <v>11</v>
      </c>
      <c r="D20" s="133" t="s">
        <v>78</v>
      </c>
      <c r="E20" s="60">
        <v>1</v>
      </c>
      <c r="F20" s="121"/>
      <c r="G20" s="122"/>
      <c r="H20" s="123"/>
      <c r="I20" s="123"/>
      <c r="J20" s="124"/>
      <c r="K20" s="129"/>
    </row>
    <row r="21" spans="2:11" ht="18" customHeight="1">
      <c r="B21" s="147"/>
      <c r="C21" s="17" t="s">
        <v>12</v>
      </c>
      <c r="D21" s="18" t="s">
        <v>67</v>
      </c>
      <c r="E21" s="12">
        <v>2</v>
      </c>
      <c r="F21" s="13"/>
      <c r="G21" s="14"/>
      <c r="H21" s="15"/>
      <c r="I21" s="15"/>
      <c r="J21" s="95"/>
      <c r="K21" s="35"/>
    </row>
    <row r="22" spans="2:11" ht="18" customHeight="1">
      <c r="B22" s="147"/>
      <c r="C22" s="20" t="s">
        <v>13</v>
      </c>
      <c r="D22" s="21">
        <v>94560</v>
      </c>
      <c r="E22" s="19">
        <v>3</v>
      </c>
      <c r="F22" s="13"/>
      <c r="G22" s="14"/>
      <c r="H22" s="15"/>
      <c r="I22" s="15"/>
      <c r="J22" s="95"/>
      <c r="K22" s="35"/>
    </row>
    <row r="23" spans="2:11" ht="17.5" customHeight="1">
      <c r="B23" s="147"/>
      <c r="C23" s="20" t="s">
        <v>14</v>
      </c>
      <c r="D23" s="21">
        <v>6000</v>
      </c>
      <c r="E23" s="19">
        <v>4</v>
      </c>
      <c r="F23" s="22"/>
      <c r="G23" s="22"/>
      <c r="H23" s="15"/>
      <c r="I23" s="15"/>
      <c r="J23" s="95"/>
      <c r="K23" s="62"/>
    </row>
    <row r="24" spans="2:11" ht="18" customHeight="1">
      <c r="B24" s="147"/>
      <c r="C24" s="20" t="s">
        <v>15</v>
      </c>
      <c r="D24" s="141">
        <f>D22*1.1</f>
        <v>104016.00000000001</v>
      </c>
      <c r="E24" s="19">
        <v>5</v>
      </c>
      <c r="F24" s="22"/>
      <c r="G24" s="22"/>
      <c r="H24" s="15"/>
      <c r="I24" s="15"/>
      <c r="J24" s="95"/>
      <c r="K24" s="62"/>
    </row>
    <row r="25" spans="2:11" ht="18" customHeight="1" thickBot="1">
      <c r="B25" s="147"/>
      <c r="C25" s="142" t="s">
        <v>16</v>
      </c>
      <c r="D25" s="143">
        <f>D23*1.1</f>
        <v>6600.0000000000009</v>
      </c>
      <c r="E25" s="23">
        <v>6</v>
      </c>
      <c r="F25" s="24"/>
      <c r="G25" s="24"/>
      <c r="H25" s="25"/>
      <c r="I25" s="25"/>
      <c r="J25" s="96"/>
      <c r="K25" s="63"/>
    </row>
    <row r="26" spans="2:11" ht="22.5" customHeight="1" thickBot="1">
      <c r="B26" s="148"/>
      <c r="C26" s="26" t="s">
        <v>17</v>
      </c>
      <c r="D26" s="27" t="s">
        <v>18</v>
      </c>
      <c r="E26" s="28"/>
      <c r="F26" s="29"/>
      <c r="G26" s="29"/>
      <c r="H26" s="30" t="s">
        <v>19</v>
      </c>
      <c r="I26" s="99"/>
      <c r="J26" s="97" t="s">
        <v>52</v>
      </c>
      <c r="K26" s="31">
        <f>(D22+D23)*I26</f>
        <v>0</v>
      </c>
    </row>
    <row r="27" spans="2:11" ht="13.5" thickBot="1"/>
    <row r="28" spans="2:11" ht="45" customHeight="1" thickBot="1">
      <c r="B28" s="132" t="s">
        <v>79</v>
      </c>
      <c r="C28" s="144" t="s">
        <v>80</v>
      </c>
      <c r="D28" s="144"/>
      <c r="E28" s="145"/>
      <c r="F28" s="100" t="s">
        <v>10</v>
      </c>
      <c r="G28" s="10" t="s">
        <v>53</v>
      </c>
      <c r="H28" s="136"/>
      <c r="I28" s="137" t="s">
        <v>63</v>
      </c>
      <c r="J28" s="134" t="s">
        <v>62</v>
      </c>
      <c r="K28" s="135" t="s">
        <v>20</v>
      </c>
    </row>
    <row r="29" spans="2:11" ht="17.5" customHeight="1">
      <c r="B29" s="146"/>
      <c r="C29" s="11" t="s">
        <v>11</v>
      </c>
      <c r="D29" s="133" t="s">
        <v>81</v>
      </c>
      <c r="E29" s="60">
        <v>1</v>
      </c>
      <c r="F29" s="121"/>
      <c r="G29" s="122"/>
      <c r="H29" s="123"/>
      <c r="I29" s="123"/>
      <c r="J29" s="124"/>
      <c r="K29" s="129"/>
    </row>
    <row r="30" spans="2:11" ht="18" customHeight="1">
      <c r="B30" s="147"/>
      <c r="C30" s="17" t="s">
        <v>12</v>
      </c>
      <c r="D30" s="18" t="s">
        <v>72</v>
      </c>
      <c r="E30" s="12">
        <v>2</v>
      </c>
      <c r="F30" s="13"/>
      <c r="G30" s="14"/>
      <c r="H30" s="15"/>
      <c r="I30" s="15"/>
      <c r="J30" s="95"/>
      <c r="K30" s="35"/>
    </row>
    <row r="31" spans="2:11" ht="17.5" customHeight="1">
      <c r="B31" s="147"/>
      <c r="C31" s="20" t="s">
        <v>13</v>
      </c>
      <c r="D31" s="21">
        <v>94560</v>
      </c>
      <c r="E31" s="19">
        <v>3</v>
      </c>
      <c r="F31" s="13"/>
      <c r="G31" s="14"/>
      <c r="H31" s="15"/>
      <c r="I31" s="15"/>
      <c r="J31" s="95"/>
      <c r="K31" s="35"/>
    </row>
    <row r="32" spans="2:11" ht="17.5" customHeight="1">
      <c r="B32" s="147"/>
      <c r="C32" s="20" t="s">
        <v>14</v>
      </c>
      <c r="D32" s="21">
        <v>6000</v>
      </c>
      <c r="E32" s="19">
        <v>4</v>
      </c>
      <c r="F32" s="22"/>
      <c r="G32" s="22"/>
      <c r="H32" s="15"/>
      <c r="I32" s="15"/>
      <c r="J32" s="95"/>
      <c r="K32" s="62"/>
    </row>
    <row r="33" spans="2:11" ht="17.5" customHeight="1">
      <c r="B33" s="147"/>
      <c r="C33" s="20" t="s">
        <v>15</v>
      </c>
      <c r="D33" s="141">
        <f>D31*1.1</f>
        <v>104016.00000000001</v>
      </c>
      <c r="E33" s="19">
        <v>5</v>
      </c>
      <c r="F33" s="22"/>
      <c r="G33" s="22"/>
      <c r="H33" s="15"/>
      <c r="I33" s="15"/>
      <c r="J33" s="95"/>
      <c r="K33" s="62"/>
    </row>
    <row r="34" spans="2:11" ht="18" customHeight="1" thickBot="1">
      <c r="B34" s="147"/>
      <c r="C34" s="142" t="s">
        <v>16</v>
      </c>
      <c r="D34" s="143">
        <f>D32*1.1</f>
        <v>6600.0000000000009</v>
      </c>
      <c r="E34" s="23">
        <v>6</v>
      </c>
      <c r="F34" s="24"/>
      <c r="G34" s="24"/>
      <c r="H34" s="25"/>
      <c r="I34" s="25"/>
      <c r="J34" s="96"/>
      <c r="K34" s="63"/>
    </row>
    <row r="35" spans="2:11" ht="22.5" customHeight="1" thickBot="1">
      <c r="B35" s="148"/>
      <c r="C35" s="26" t="s">
        <v>17</v>
      </c>
      <c r="D35" s="27" t="s">
        <v>18</v>
      </c>
      <c r="E35" s="28"/>
      <c r="F35" s="29"/>
      <c r="G35" s="29"/>
      <c r="H35" s="30" t="s">
        <v>19</v>
      </c>
      <c r="I35" s="99"/>
      <c r="J35" s="97" t="s">
        <v>52</v>
      </c>
      <c r="K35" s="31">
        <f>(D31+D32)*I35</f>
        <v>0</v>
      </c>
    </row>
  </sheetData>
  <mergeCells count="28">
    <mergeCell ref="C5:D5"/>
    <mergeCell ref="E5:K5"/>
    <mergeCell ref="C1:I1"/>
    <mergeCell ref="F2:I2"/>
    <mergeCell ref="C3:D3"/>
    <mergeCell ref="E3:K3"/>
    <mergeCell ref="C4:D4"/>
    <mergeCell ref="G4:K4"/>
    <mergeCell ref="J2:K2"/>
    <mergeCell ref="J1:K1"/>
    <mergeCell ref="C6:D6"/>
    <mergeCell ref="E6:F6"/>
    <mergeCell ref="G6:H6"/>
    <mergeCell ref="J6:K6"/>
    <mergeCell ref="B20:B26"/>
    <mergeCell ref="D9:K9"/>
    <mergeCell ref="C7:D7"/>
    <mergeCell ref="E7:H7"/>
    <mergeCell ref="C8:D8"/>
    <mergeCell ref="E8:K8"/>
    <mergeCell ref="J7:K7"/>
    <mergeCell ref="C28:E28"/>
    <mergeCell ref="B29:B35"/>
    <mergeCell ref="M10:P10"/>
    <mergeCell ref="C10:E10"/>
    <mergeCell ref="B11:B17"/>
    <mergeCell ref="D18:K18"/>
    <mergeCell ref="C19:E19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6"/>
  <sheetViews>
    <sheetView showZeros="0" topLeftCell="A37" zoomScaleNormal="100" zoomScaleSheetLayoutView="120" workbookViewId="0">
      <selection activeCell="Q13" sqref="Q13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3.2109375" style="1" customWidth="1"/>
    <col min="7" max="7" width="9.42578125" style="1" customWidth="1"/>
    <col min="8" max="8" width="3.8554687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197" t="s">
        <v>21</v>
      </c>
      <c r="C1" s="197"/>
      <c r="D1" s="197"/>
      <c r="E1" s="197"/>
      <c r="F1" s="197"/>
      <c r="G1" s="197"/>
      <c r="H1" s="197"/>
      <c r="I1" s="197"/>
      <c r="J1" s="197"/>
      <c r="K1" s="197"/>
    </row>
    <row r="2" spans="2:15" ht="20" customHeight="1" thickBot="1">
      <c r="B2" s="138"/>
      <c r="C2" s="138"/>
      <c r="D2" s="138"/>
      <c r="E2" s="138"/>
      <c r="F2" s="138"/>
      <c r="G2" s="138"/>
      <c r="H2" s="138"/>
      <c r="I2" s="138"/>
      <c r="J2" s="139"/>
      <c r="K2" s="140" t="s">
        <v>68</v>
      </c>
    </row>
    <row r="3" spans="2:15" ht="14" customHeight="1" thickBot="1">
      <c r="C3" s="198" t="str">
        <f>O3</f>
        <v>2026年07月開催（3講座）</v>
      </c>
      <c r="D3" s="198"/>
      <c r="E3" s="36"/>
      <c r="F3" s="36"/>
      <c r="G3" s="36"/>
      <c r="H3" s="36"/>
      <c r="I3" s="36"/>
      <c r="J3" s="37"/>
      <c r="K3" s="127" t="str">
        <f>O5</f>
        <v>2026/00/00</v>
      </c>
      <c r="N3" s="38"/>
      <c r="O3" s="39" t="s">
        <v>83</v>
      </c>
    </row>
    <row r="4" spans="2:15" ht="16.25" customHeight="1" thickBot="1">
      <c r="C4" s="199" t="s">
        <v>1</v>
      </c>
      <c r="D4" s="200"/>
      <c r="E4" s="205">
        <f>'07月_研修申込書'!E3</f>
        <v>0</v>
      </c>
      <c r="F4" s="206"/>
      <c r="G4" s="206"/>
      <c r="H4" s="206"/>
      <c r="I4" s="206"/>
      <c r="J4" s="66" t="s">
        <v>22</v>
      </c>
      <c r="K4" s="40"/>
      <c r="N4" s="41"/>
    </row>
    <row r="5" spans="2:15" ht="16.25" customHeight="1" thickBot="1">
      <c r="C5" s="201" t="s">
        <v>2</v>
      </c>
      <c r="D5" s="187"/>
      <c r="E5" s="67" t="s">
        <v>23</v>
      </c>
      <c r="F5" s="68">
        <f>'07月_研修申込書'!F4</f>
        <v>0</v>
      </c>
      <c r="G5" s="202">
        <f>'07月_研修申込書'!G4</f>
        <v>0</v>
      </c>
      <c r="H5" s="203"/>
      <c r="I5" s="203"/>
      <c r="J5" s="203"/>
      <c r="K5" s="204"/>
      <c r="N5" s="8" t="s">
        <v>24</v>
      </c>
      <c r="O5" s="126" t="s">
        <v>71</v>
      </c>
    </row>
    <row r="6" spans="2:15" ht="16.25" customHeight="1">
      <c r="C6" s="201" t="s">
        <v>4</v>
      </c>
      <c r="D6" s="187"/>
      <c r="E6" s="187">
        <f>'07月_研修申込書'!E5</f>
        <v>0</v>
      </c>
      <c r="F6" s="209"/>
      <c r="G6" s="209"/>
      <c r="H6" s="209"/>
      <c r="I6" s="209"/>
      <c r="J6" s="209"/>
      <c r="K6" s="210"/>
      <c r="N6" s="41"/>
    </row>
    <row r="7" spans="2:15" ht="16.25" customHeight="1">
      <c r="C7" s="201" t="s">
        <v>5</v>
      </c>
      <c r="D7" s="187"/>
      <c r="E7" s="187" t="s">
        <v>6</v>
      </c>
      <c r="F7" s="188"/>
      <c r="G7" s="187">
        <f>'07月_研修申込書'!G6</f>
        <v>0</v>
      </c>
      <c r="H7" s="188"/>
      <c r="I7" s="42" t="s">
        <v>25</v>
      </c>
      <c r="J7" s="195">
        <f>'07月_研修申込書'!J6:K6</f>
        <v>0</v>
      </c>
      <c r="K7" s="196"/>
      <c r="N7" s="41"/>
    </row>
    <row r="8" spans="2:15" ht="16.25" customHeight="1" thickBot="1">
      <c r="C8" s="189" t="s">
        <v>8</v>
      </c>
      <c r="D8" s="190"/>
      <c r="E8" s="191">
        <f>'07月_研修申込書'!E7</f>
        <v>0</v>
      </c>
      <c r="F8" s="193"/>
      <c r="G8" s="193"/>
      <c r="H8" s="194"/>
      <c r="I8" s="81" t="s">
        <v>26</v>
      </c>
      <c r="J8" s="191">
        <f>'07月_研修申込書'!J7</f>
        <v>0</v>
      </c>
      <c r="K8" s="192"/>
      <c r="N8" s="41"/>
    </row>
    <row r="9" spans="2:15" ht="5" customHeight="1">
      <c r="C9" s="211"/>
      <c r="D9" s="211"/>
      <c r="E9" s="186"/>
      <c r="F9" s="186"/>
      <c r="G9" s="186"/>
      <c r="H9" s="186"/>
      <c r="I9" s="186"/>
      <c r="J9" s="186"/>
      <c r="K9" s="186"/>
      <c r="N9" s="41"/>
    </row>
    <row r="10" spans="2:15" ht="2.4" customHeight="1">
      <c r="C10" s="7"/>
      <c r="D10" s="7"/>
      <c r="E10" s="8"/>
      <c r="F10" s="64"/>
      <c r="G10" s="43"/>
      <c r="H10" s="43"/>
      <c r="I10" s="43"/>
      <c r="J10" s="43"/>
      <c r="K10" s="43"/>
      <c r="N10" s="41"/>
    </row>
    <row r="11" spans="2:15" ht="16.25" customHeight="1" thickBot="1">
      <c r="B11" s="44"/>
      <c r="C11" s="45"/>
      <c r="D11" s="46"/>
      <c r="E11" s="47" t="s">
        <v>27</v>
      </c>
      <c r="F11" s="48">
        <f>F13+F14</f>
        <v>0</v>
      </c>
      <c r="G11" s="49"/>
      <c r="H11" s="50"/>
      <c r="I11" s="207" t="s">
        <v>64</v>
      </c>
      <c r="J11" s="208"/>
      <c r="K11" s="52"/>
      <c r="N11" s="41"/>
    </row>
    <row r="12" spans="2:15" ht="6" customHeight="1">
      <c r="B12" s="44"/>
      <c r="C12" s="45"/>
      <c r="D12" s="53"/>
      <c r="E12" s="65"/>
      <c r="F12" s="51"/>
      <c r="G12" s="51"/>
      <c r="H12" s="51"/>
      <c r="I12" s="51"/>
      <c r="J12" s="52"/>
      <c r="K12" s="52"/>
      <c r="N12" s="41"/>
    </row>
    <row r="13" spans="2:15" ht="15" customHeight="1">
      <c r="B13" s="44"/>
      <c r="C13" s="54" t="s">
        <v>55</v>
      </c>
      <c r="D13" s="77"/>
      <c r="E13" s="78"/>
      <c r="F13" s="79">
        <f>SUM(K28)</f>
        <v>0</v>
      </c>
      <c r="G13" s="73" t="s">
        <v>28</v>
      </c>
      <c r="H13" s="51"/>
      <c r="I13" s="51"/>
      <c r="J13" s="52"/>
      <c r="K13" s="52"/>
      <c r="N13" s="41"/>
    </row>
    <row r="14" spans="2:15" ht="15" customHeight="1">
      <c r="B14" s="44"/>
      <c r="C14" s="76"/>
      <c r="D14" s="71"/>
      <c r="E14" s="77"/>
      <c r="F14" s="80">
        <f>F13*0.1</f>
        <v>0</v>
      </c>
      <c r="G14" s="73" t="s">
        <v>69</v>
      </c>
      <c r="H14" s="51"/>
      <c r="I14" s="51"/>
      <c r="J14" s="52"/>
      <c r="K14" s="52"/>
      <c r="N14" s="41"/>
    </row>
    <row r="15" spans="2:15" s="69" customFormat="1" ht="14" customHeight="1" thickBot="1">
      <c r="B15" s="70"/>
      <c r="C15" s="54" t="s">
        <v>29</v>
      </c>
      <c r="D15" s="71"/>
      <c r="E15" s="72"/>
      <c r="F15" s="73"/>
      <c r="G15" s="73"/>
      <c r="H15" s="73"/>
      <c r="I15" s="73"/>
      <c r="J15" s="52"/>
      <c r="K15" s="52"/>
      <c r="N15" s="74"/>
    </row>
    <row r="16" spans="2:15" s="69" customFormat="1" ht="14" customHeight="1" thickBot="1">
      <c r="B16" s="70"/>
      <c r="C16" s="54" t="s">
        <v>30</v>
      </c>
      <c r="D16" s="71"/>
      <c r="E16" s="185" t="str">
        <f>O16</f>
        <v>2026/00/00</v>
      </c>
      <c r="F16" s="185"/>
      <c r="G16" s="185"/>
      <c r="H16" s="73"/>
      <c r="I16" s="73"/>
      <c r="J16" s="52"/>
      <c r="K16" s="52"/>
      <c r="N16" s="57" t="s">
        <v>31</v>
      </c>
      <c r="O16" s="125" t="s">
        <v>82</v>
      </c>
    </row>
    <row r="17" spans="2:11" s="69" customFormat="1" ht="14" customHeight="1">
      <c r="B17" s="70"/>
      <c r="C17" s="54" t="s">
        <v>32</v>
      </c>
      <c r="D17" s="71"/>
      <c r="E17" s="72" t="s">
        <v>60</v>
      </c>
      <c r="F17" s="73"/>
      <c r="G17" s="73" t="s">
        <v>33</v>
      </c>
      <c r="H17" s="73" t="s">
        <v>56</v>
      </c>
      <c r="I17" s="70"/>
      <c r="J17" s="52"/>
      <c r="K17" s="52"/>
    </row>
    <row r="18" spans="2:11" s="69" customFormat="1" ht="14" customHeight="1">
      <c r="B18" s="70"/>
      <c r="C18" s="54" t="s">
        <v>34</v>
      </c>
      <c r="D18" s="71"/>
      <c r="E18" s="72" t="s">
        <v>61</v>
      </c>
      <c r="F18" s="73"/>
      <c r="G18" s="73"/>
      <c r="H18" s="73"/>
      <c r="I18" s="73"/>
      <c r="J18" s="52"/>
      <c r="K18" s="52"/>
    </row>
    <row r="19" spans="2:11" ht="14" customHeight="1">
      <c r="B19" s="44"/>
      <c r="C19" s="45"/>
      <c r="D19" s="53"/>
      <c r="E19" s="54"/>
      <c r="F19" s="46" t="s">
        <v>35</v>
      </c>
      <c r="G19" s="75" t="s">
        <v>36</v>
      </c>
      <c r="J19" s="52"/>
      <c r="K19" s="52"/>
    </row>
    <row r="20" spans="2:11" ht="16.25" customHeight="1" thickBot="1">
      <c r="E20" s="41"/>
    </row>
    <row r="21" spans="2:11" ht="63" customHeight="1" thickBot="1">
      <c r="B21" s="132" t="s">
        <v>74</v>
      </c>
      <c r="C21" s="144" t="s">
        <v>75</v>
      </c>
      <c r="D21" s="144"/>
      <c r="E21" s="145"/>
      <c r="F21" s="9" t="s">
        <v>10</v>
      </c>
      <c r="G21" s="10" t="s">
        <v>53</v>
      </c>
      <c r="H21" s="109"/>
      <c r="I21" s="109" t="s">
        <v>63</v>
      </c>
      <c r="J21" s="110" t="s">
        <v>66</v>
      </c>
      <c r="K21" s="111" t="s">
        <v>37</v>
      </c>
    </row>
    <row r="22" spans="2:11" s="69" customFormat="1" ht="20" customHeight="1">
      <c r="B22" s="146"/>
      <c r="C22" s="11" t="s">
        <v>11</v>
      </c>
      <c r="D22" s="133" t="s">
        <v>73</v>
      </c>
      <c r="E22" s="60">
        <v>1</v>
      </c>
      <c r="F22" s="61">
        <f>'07月_研修申込書'!F11</f>
        <v>0</v>
      </c>
      <c r="G22" s="61">
        <f>'07月_研修申込書'!G11</f>
        <v>0</v>
      </c>
      <c r="H22" s="60">
        <f>'07月_研修申込書'!H11</f>
        <v>0</v>
      </c>
      <c r="I22" s="117">
        <f>'07月_研修申込書'!I11</f>
        <v>0</v>
      </c>
      <c r="J22" s="118">
        <f>'07月_研修申込書'!J11</f>
        <v>0</v>
      </c>
      <c r="K22" s="119"/>
    </row>
    <row r="23" spans="2:11" s="69" customFormat="1" ht="20" customHeight="1">
      <c r="B23" s="147"/>
      <c r="C23" s="17" t="s">
        <v>12</v>
      </c>
      <c r="D23" s="18" t="s">
        <v>72</v>
      </c>
      <c r="E23" s="12">
        <v>2</v>
      </c>
      <c r="F23" s="55">
        <f>'07月_研修申込書'!F12</f>
        <v>0</v>
      </c>
      <c r="G23" s="55">
        <f>'07月_研修申込書'!G12</f>
        <v>0</v>
      </c>
      <c r="H23" s="12">
        <f>'07月_研修申込書'!H12</f>
        <v>0</v>
      </c>
      <c r="I23" s="104">
        <f>'07月_研修申込書'!I12</f>
        <v>0</v>
      </c>
      <c r="J23" s="107">
        <f>'07月_研修申込書'!J12</f>
        <v>0</v>
      </c>
      <c r="K23" s="116"/>
    </row>
    <row r="24" spans="2:11" s="69" customFormat="1" ht="20" customHeight="1">
      <c r="B24" s="147"/>
      <c r="C24" s="20" t="s">
        <v>13</v>
      </c>
      <c r="D24" s="21">
        <v>94560</v>
      </c>
      <c r="E24" s="19">
        <v>3</v>
      </c>
      <c r="F24" s="55">
        <f>'07月_研修申込書'!F13</f>
        <v>0</v>
      </c>
      <c r="G24" s="55">
        <f>'07月_研修申込書'!G13</f>
        <v>0</v>
      </c>
      <c r="H24" s="12">
        <f>'07月_研修申込書'!H13</f>
        <v>0</v>
      </c>
      <c r="I24" s="104">
        <f>'07月_研修申込書'!I13</f>
        <v>0</v>
      </c>
      <c r="J24" s="105">
        <f>'07月_研修申込書'!J13</f>
        <v>0</v>
      </c>
      <c r="K24" s="102"/>
    </row>
    <row r="25" spans="2:11" s="69" customFormat="1" ht="18.5" customHeight="1">
      <c r="B25" s="147"/>
      <c r="C25" s="20" t="s">
        <v>14</v>
      </c>
      <c r="D25" s="21">
        <v>6000</v>
      </c>
      <c r="E25" s="19">
        <v>4</v>
      </c>
      <c r="F25" s="55">
        <f>'07月_研修申込書'!F14</f>
        <v>0</v>
      </c>
      <c r="G25" s="55">
        <f>'07月_研修申込書'!G14</f>
        <v>0</v>
      </c>
      <c r="H25" s="12">
        <f>'07月_研修申込書'!H14</f>
        <v>0</v>
      </c>
      <c r="I25" s="104">
        <f>'07月_研修申込書'!I14</f>
        <v>0</v>
      </c>
      <c r="J25" s="107">
        <f>'07月_研修申込書'!J14</f>
        <v>0</v>
      </c>
      <c r="K25" s="102"/>
    </row>
    <row r="26" spans="2:11" s="69" customFormat="1" ht="21" customHeight="1">
      <c r="B26" s="147"/>
      <c r="C26" s="20" t="s">
        <v>15</v>
      </c>
      <c r="D26" s="141">
        <f>D24*1.1</f>
        <v>104016.00000000001</v>
      </c>
      <c r="E26" s="19">
        <v>5</v>
      </c>
      <c r="F26" s="55">
        <f>'07月_研修申込書'!F15</f>
        <v>0</v>
      </c>
      <c r="G26" s="55">
        <f>'07月_研修申込書'!G15</f>
        <v>0</v>
      </c>
      <c r="H26" s="12">
        <f>'07月_研修申込書'!H15</f>
        <v>0</v>
      </c>
      <c r="I26" s="104">
        <f>'07月_研修申込書'!I15</f>
        <v>0</v>
      </c>
      <c r="J26" s="107">
        <f>'07月_研修申込書'!J15</f>
        <v>0</v>
      </c>
      <c r="K26" s="102"/>
    </row>
    <row r="27" spans="2:11" s="69" customFormat="1" ht="20" customHeight="1" thickBot="1">
      <c r="B27" s="147"/>
      <c r="C27" s="142" t="s">
        <v>16</v>
      </c>
      <c r="D27" s="143">
        <f>D25*1.1</f>
        <v>6600.0000000000009</v>
      </c>
      <c r="E27" s="23">
        <v>6</v>
      </c>
      <c r="F27" s="58">
        <f>'07月_研修申込書'!F16</f>
        <v>0</v>
      </c>
      <c r="G27" s="58">
        <f>'07月_研修申込書'!G16</f>
        <v>0</v>
      </c>
      <c r="H27" s="12">
        <f>'07月_研修申込書'!H16</f>
        <v>0</v>
      </c>
      <c r="I27" s="104">
        <f>'07月_研修申込書'!I16</f>
        <v>0</v>
      </c>
      <c r="J27" s="106">
        <f>'07月_研修申込書'!J16</f>
        <v>0</v>
      </c>
      <c r="K27" s="103"/>
    </row>
    <row r="28" spans="2:11" ht="20.5" customHeight="1" thickBot="1">
      <c r="B28" s="148"/>
      <c r="C28" s="26" t="s">
        <v>17</v>
      </c>
      <c r="D28" s="27" t="s">
        <v>18</v>
      </c>
      <c r="E28" s="28"/>
      <c r="F28" s="33"/>
      <c r="G28" s="34" t="s">
        <v>65</v>
      </c>
      <c r="H28" s="112" t="s">
        <v>19</v>
      </c>
      <c r="I28" s="113">
        <f>'07月_研修申込書'!I17</f>
        <v>0</v>
      </c>
      <c r="J28" s="114" t="s">
        <v>52</v>
      </c>
      <c r="K28" s="115">
        <f>(D24+D25)*I28</f>
        <v>0</v>
      </c>
    </row>
    <row r="29" spans="2:11" ht="21" customHeight="1" thickBot="1">
      <c r="B29" s="32"/>
      <c r="C29" s="56"/>
      <c r="D29" s="57"/>
      <c r="E29" s="108"/>
      <c r="F29" s="59"/>
      <c r="G29" s="59"/>
      <c r="H29" s="59"/>
      <c r="I29" s="59"/>
      <c r="J29" s="59"/>
      <c r="K29" s="59"/>
    </row>
    <row r="30" spans="2:11" ht="63" customHeight="1" thickBot="1">
      <c r="B30" s="132" t="s">
        <v>76</v>
      </c>
      <c r="C30" s="144" t="s">
        <v>77</v>
      </c>
      <c r="D30" s="144"/>
      <c r="E30" s="145"/>
      <c r="F30" s="9" t="s">
        <v>10</v>
      </c>
      <c r="G30" s="10" t="s">
        <v>53</v>
      </c>
      <c r="H30" s="109"/>
      <c r="I30" s="109" t="s">
        <v>63</v>
      </c>
      <c r="J30" s="110" t="s">
        <v>66</v>
      </c>
      <c r="K30" s="111" t="s">
        <v>37</v>
      </c>
    </row>
    <row r="31" spans="2:11" ht="20.5" customHeight="1">
      <c r="B31" s="146"/>
      <c r="C31" s="11" t="s">
        <v>11</v>
      </c>
      <c r="D31" s="133" t="s">
        <v>78</v>
      </c>
      <c r="E31" s="60">
        <v>1</v>
      </c>
      <c r="F31" s="61">
        <f>'07月_研修申込書'!F20</f>
        <v>0</v>
      </c>
      <c r="G31" s="61">
        <f>'07月_研修申込書'!G20</f>
        <v>0</v>
      </c>
      <c r="H31" s="60">
        <f>'07月_研修申込書'!H20</f>
        <v>0</v>
      </c>
      <c r="I31" s="117">
        <f>'07月_研修申込書'!I20</f>
        <v>0</v>
      </c>
      <c r="J31" s="118">
        <f>'07月_研修申込書'!J20</f>
        <v>0</v>
      </c>
      <c r="K31" s="119"/>
    </row>
    <row r="32" spans="2:11" ht="21" customHeight="1">
      <c r="B32" s="147"/>
      <c r="C32" s="17" t="s">
        <v>12</v>
      </c>
      <c r="D32" s="18" t="s">
        <v>67</v>
      </c>
      <c r="E32" s="12">
        <v>2</v>
      </c>
      <c r="F32" s="55">
        <f>'07月_研修申込書'!F21</f>
        <v>0</v>
      </c>
      <c r="G32" s="55">
        <f>'07月_研修申込書'!G21</f>
        <v>0</v>
      </c>
      <c r="H32" s="12">
        <f>'07月_研修申込書'!H21</f>
        <v>0</v>
      </c>
      <c r="I32" s="104">
        <f>'07月_研修申込書'!I21</f>
        <v>0</v>
      </c>
      <c r="J32" s="107">
        <f>'07月_研修申込書'!J21</f>
        <v>0</v>
      </c>
      <c r="K32" s="116"/>
    </row>
    <row r="33" spans="2:11" ht="20" customHeight="1">
      <c r="B33" s="147"/>
      <c r="C33" s="20" t="s">
        <v>13</v>
      </c>
      <c r="D33" s="21">
        <v>94560</v>
      </c>
      <c r="E33" s="19">
        <v>3</v>
      </c>
      <c r="F33" s="55">
        <f>'07月_研修申込書'!F22</f>
        <v>0</v>
      </c>
      <c r="G33" s="55">
        <f>'07月_研修申込書'!G22</f>
        <v>0</v>
      </c>
      <c r="H33" s="12">
        <f>'07月_研修申込書'!H22</f>
        <v>0</v>
      </c>
      <c r="I33" s="104">
        <f>'07月_研修申込書'!I22</f>
        <v>0</v>
      </c>
      <c r="J33" s="105">
        <f>'07月_研修申込書'!J22</f>
        <v>0</v>
      </c>
      <c r="K33" s="102"/>
    </row>
    <row r="34" spans="2:11" ht="20" customHeight="1">
      <c r="B34" s="147"/>
      <c r="C34" s="20" t="s">
        <v>14</v>
      </c>
      <c r="D34" s="21">
        <v>6000</v>
      </c>
      <c r="E34" s="19">
        <v>4</v>
      </c>
      <c r="F34" s="55">
        <f>'07月_研修申込書'!F23</f>
        <v>0</v>
      </c>
      <c r="G34" s="55">
        <f>'07月_研修申込書'!G23</f>
        <v>0</v>
      </c>
      <c r="H34" s="12">
        <f>'07月_研修申込書'!H23</f>
        <v>0</v>
      </c>
      <c r="I34" s="104">
        <f>'07月_研修申込書'!I23</f>
        <v>0</v>
      </c>
      <c r="J34" s="107">
        <f>'07月_研修申込書'!J23</f>
        <v>0</v>
      </c>
      <c r="K34" s="102"/>
    </row>
    <row r="35" spans="2:11" ht="20" customHeight="1">
      <c r="B35" s="147"/>
      <c r="C35" s="20" t="s">
        <v>15</v>
      </c>
      <c r="D35" s="141">
        <f>D33*1.1</f>
        <v>104016.00000000001</v>
      </c>
      <c r="E35" s="19">
        <v>5</v>
      </c>
      <c r="F35" s="55">
        <f>'07月_研修申込書'!F24</f>
        <v>0</v>
      </c>
      <c r="G35" s="55">
        <f>'07月_研修申込書'!G24</f>
        <v>0</v>
      </c>
      <c r="H35" s="12">
        <f>'07月_研修申込書'!H24</f>
        <v>0</v>
      </c>
      <c r="I35" s="104">
        <f>'07月_研修申込書'!I24</f>
        <v>0</v>
      </c>
      <c r="J35" s="107">
        <f>'07月_研修申込書'!J24</f>
        <v>0</v>
      </c>
      <c r="K35" s="102"/>
    </row>
    <row r="36" spans="2:11" ht="20" customHeight="1" thickBot="1">
      <c r="B36" s="147"/>
      <c r="C36" s="142" t="s">
        <v>16</v>
      </c>
      <c r="D36" s="143">
        <f>D34*1.1</f>
        <v>6600.0000000000009</v>
      </c>
      <c r="E36" s="23">
        <v>6</v>
      </c>
      <c r="F36" s="58">
        <f>'07月_研修申込書'!F25</f>
        <v>0</v>
      </c>
      <c r="G36" s="58">
        <f>'07月_研修申込書'!G25</f>
        <v>0</v>
      </c>
      <c r="H36" s="12">
        <f>'07月_研修申込書'!H25</f>
        <v>0</v>
      </c>
      <c r="I36" s="104">
        <f>'07月_研修申込書'!I25</f>
        <v>0</v>
      </c>
      <c r="J36" s="106">
        <f>'07月_研修申込書'!J25</f>
        <v>0</v>
      </c>
      <c r="K36" s="103"/>
    </row>
    <row r="37" spans="2:11" ht="20" customHeight="1" thickBot="1">
      <c r="B37" s="148"/>
      <c r="C37" s="26" t="s">
        <v>17</v>
      </c>
      <c r="D37" s="27" t="s">
        <v>18</v>
      </c>
      <c r="E37" s="28"/>
      <c r="F37" s="33"/>
      <c r="G37" s="34" t="s">
        <v>65</v>
      </c>
      <c r="H37" s="112" t="s">
        <v>19</v>
      </c>
      <c r="I37" s="113">
        <f>'07月_研修申込書'!I26</f>
        <v>0</v>
      </c>
      <c r="J37" s="114" t="s">
        <v>52</v>
      </c>
      <c r="K37" s="115">
        <f>(D33+D34)*I37</f>
        <v>0</v>
      </c>
    </row>
    <row r="38" spans="2:11" ht="13.5" thickBot="1"/>
    <row r="39" spans="2:11" ht="63" customHeight="1" thickBot="1">
      <c r="B39" s="132" t="s">
        <v>79</v>
      </c>
      <c r="C39" s="144" t="s">
        <v>80</v>
      </c>
      <c r="D39" s="144"/>
      <c r="E39" s="145"/>
      <c r="F39" s="9" t="s">
        <v>10</v>
      </c>
      <c r="G39" s="10" t="s">
        <v>53</v>
      </c>
      <c r="H39" s="109"/>
      <c r="I39" s="109" t="s">
        <v>63</v>
      </c>
      <c r="J39" s="110" t="s">
        <v>66</v>
      </c>
      <c r="K39" s="111" t="s">
        <v>37</v>
      </c>
    </row>
    <row r="40" spans="2:11" ht="20.5" customHeight="1">
      <c r="B40" s="146"/>
      <c r="C40" s="11" t="s">
        <v>11</v>
      </c>
      <c r="D40" s="133" t="s">
        <v>81</v>
      </c>
      <c r="E40" s="60">
        <v>1</v>
      </c>
      <c r="F40" s="61">
        <f>'07月_研修申込書'!F29</f>
        <v>0</v>
      </c>
      <c r="G40" s="61">
        <f>'07月_研修申込書'!G29</f>
        <v>0</v>
      </c>
      <c r="H40" s="60">
        <f>'07月_研修申込書'!H29</f>
        <v>0</v>
      </c>
      <c r="I40" s="117">
        <f>'07月_研修申込書'!I29</f>
        <v>0</v>
      </c>
      <c r="J40" s="118">
        <f>'07月_研修申込書'!J29</f>
        <v>0</v>
      </c>
      <c r="K40" s="119"/>
    </row>
    <row r="41" spans="2:11" ht="20" customHeight="1">
      <c r="B41" s="147"/>
      <c r="C41" s="17" t="s">
        <v>12</v>
      </c>
      <c r="D41" s="18" t="s">
        <v>72</v>
      </c>
      <c r="E41" s="12">
        <v>2</v>
      </c>
      <c r="F41" s="55">
        <f>'07月_研修申込書'!F30</f>
        <v>0</v>
      </c>
      <c r="G41" s="55">
        <f>'07月_研修申込書'!G30</f>
        <v>0</v>
      </c>
      <c r="H41" s="12">
        <f>'07月_研修申込書'!H30</f>
        <v>0</v>
      </c>
      <c r="I41" s="104">
        <f>'07月_研修申込書'!I30</f>
        <v>0</v>
      </c>
      <c r="J41" s="107">
        <f>'07月_研修申込書'!J30</f>
        <v>0</v>
      </c>
      <c r="K41" s="116"/>
    </row>
    <row r="42" spans="2:11" ht="20.5" customHeight="1">
      <c r="B42" s="147"/>
      <c r="C42" s="20" t="s">
        <v>13</v>
      </c>
      <c r="D42" s="21">
        <v>94560</v>
      </c>
      <c r="E42" s="19">
        <v>3</v>
      </c>
      <c r="F42" s="55">
        <f>'07月_研修申込書'!F31</f>
        <v>0</v>
      </c>
      <c r="G42" s="55">
        <f>'07月_研修申込書'!G31</f>
        <v>0</v>
      </c>
      <c r="H42" s="12">
        <f>'07月_研修申込書'!H31</f>
        <v>0</v>
      </c>
      <c r="I42" s="104">
        <f>'07月_研修申込書'!I31</f>
        <v>0</v>
      </c>
      <c r="J42" s="105">
        <f>'07月_研修申込書'!J31</f>
        <v>0</v>
      </c>
      <c r="K42" s="102"/>
    </row>
    <row r="43" spans="2:11" ht="20" customHeight="1">
      <c r="B43" s="147"/>
      <c r="C43" s="20" t="s">
        <v>14</v>
      </c>
      <c r="D43" s="21">
        <v>6000</v>
      </c>
      <c r="E43" s="19">
        <v>4</v>
      </c>
      <c r="F43" s="55">
        <f>'07月_研修申込書'!F32</f>
        <v>0</v>
      </c>
      <c r="G43" s="55">
        <f>'07月_研修申込書'!G32</f>
        <v>0</v>
      </c>
      <c r="H43" s="12">
        <f>'07月_研修申込書'!H32</f>
        <v>0</v>
      </c>
      <c r="I43" s="104">
        <f>'07月_研修申込書'!I32</f>
        <v>0</v>
      </c>
      <c r="J43" s="107">
        <f>'07月_研修申込書'!J32</f>
        <v>0</v>
      </c>
      <c r="K43" s="102"/>
    </row>
    <row r="44" spans="2:11" ht="20" customHeight="1">
      <c r="B44" s="147"/>
      <c r="C44" s="20" t="s">
        <v>15</v>
      </c>
      <c r="D44" s="141">
        <f>D42*1.1</f>
        <v>104016.00000000001</v>
      </c>
      <c r="E44" s="19">
        <v>5</v>
      </c>
      <c r="F44" s="55">
        <f>'07月_研修申込書'!F33</f>
        <v>0</v>
      </c>
      <c r="G44" s="55">
        <f>'07月_研修申込書'!G33</f>
        <v>0</v>
      </c>
      <c r="H44" s="12">
        <f>'07月_研修申込書'!H33</f>
        <v>0</v>
      </c>
      <c r="I44" s="104">
        <f>'07月_研修申込書'!I33</f>
        <v>0</v>
      </c>
      <c r="J44" s="107">
        <f>'07月_研修申込書'!J33</f>
        <v>0</v>
      </c>
      <c r="K44" s="102"/>
    </row>
    <row r="45" spans="2:11" ht="20.5" customHeight="1" thickBot="1">
      <c r="B45" s="147"/>
      <c r="C45" s="142" t="s">
        <v>16</v>
      </c>
      <c r="D45" s="143">
        <f>D43*1.1</f>
        <v>6600.0000000000009</v>
      </c>
      <c r="E45" s="23">
        <v>6</v>
      </c>
      <c r="F45" s="58">
        <f>'07月_研修申込書'!F34</f>
        <v>0</v>
      </c>
      <c r="G45" s="58">
        <f>'07月_研修申込書'!G34</f>
        <v>0</v>
      </c>
      <c r="H45" s="12">
        <f>'07月_研修申込書'!H34</f>
        <v>0</v>
      </c>
      <c r="I45" s="104">
        <f>'07月_研修申込書'!I34</f>
        <v>0</v>
      </c>
      <c r="J45" s="106">
        <f>'07月_研修申込書'!J34</f>
        <v>0</v>
      </c>
      <c r="K45" s="103"/>
    </row>
    <row r="46" spans="2:11" ht="21" customHeight="1" thickBot="1">
      <c r="B46" s="148"/>
      <c r="C46" s="26" t="s">
        <v>17</v>
      </c>
      <c r="D46" s="27" t="s">
        <v>18</v>
      </c>
      <c r="E46" s="28"/>
      <c r="F46" s="33"/>
      <c r="G46" s="34" t="s">
        <v>65</v>
      </c>
      <c r="H46" s="112" t="s">
        <v>19</v>
      </c>
      <c r="I46" s="113">
        <f>'07月_研修申込書'!I35</f>
        <v>0</v>
      </c>
      <c r="J46" s="114" t="s">
        <v>52</v>
      </c>
      <c r="K46" s="115">
        <f>(D42+D43)*I46</f>
        <v>0</v>
      </c>
    </row>
  </sheetData>
  <protectedRanges>
    <protectedRange sqref="O3 O5 O16 E16:G16" name="範囲1"/>
  </protectedRanges>
  <mergeCells count="25">
    <mergeCell ref="C30:E30"/>
    <mergeCell ref="B31:B37"/>
    <mergeCell ref="C39:E39"/>
    <mergeCell ref="B40:B46"/>
    <mergeCell ref="B1:K1"/>
    <mergeCell ref="C3:D3"/>
    <mergeCell ref="C4:D4"/>
    <mergeCell ref="C5:D5"/>
    <mergeCell ref="G5:K5"/>
    <mergeCell ref="E4:I4"/>
    <mergeCell ref="I11:J11"/>
    <mergeCell ref="B22:B28"/>
    <mergeCell ref="C6:D6"/>
    <mergeCell ref="E6:K6"/>
    <mergeCell ref="C7:D7"/>
    <mergeCell ref="C9:D9"/>
    <mergeCell ref="E16:G16"/>
    <mergeCell ref="E9:K9"/>
    <mergeCell ref="C21:E21"/>
    <mergeCell ref="G7:H7"/>
    <mergeCell ref="C8:D8"/>
    <mergeCell ref="J8:K8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topLeftCell="I1" workbookViewId="0">
      <selection activeCell="N30" sqref="N30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3.64062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2" t="s">
        <v>38</v>
      </c>
      <c r="D2" s="93" t="s">
        <v>39</v>
      </c>
      <c r="E2" s="93" t="s">
        <v>40</v>
      </c>
      <c r="F2" s="94" t="s">
        <v>41</v>
      </c>
      <c r="G2" s="94" t="s">
        <v>46</v>
      </c>
      <c r="H2" s="93" t="s">
        <v>42</v>
      </c>
      <c r="I2" s="94" t="s">
        <v>43</v>
      </c>
      <c r="J2" s="94" t="s">
        <v>44</v>
      </c>
      <c r="K2" s="93" t="s">
        <v>45</v>
      </c>
      <c r="L2" s="85"/>
      <c r="M2" s="90"/>
      <c r="N2" s="90"/>
      <c r="O2" s="91" t="s">
        <v>47</v>
      </c>
      <c r="P2" s="91" t="s">
        <v>48</v>
      </c>
      <c r="Q2" s="91" t="s">
        <v>49</v>
      </c>
      <c r="R2" s="91" t="s">
        <v>50</v>
      </c>
      <c r="S2" s="91" t="s">
        <v>51</v>
      </c>
      <c r="T2" s="91" t="s">
        <v>54</v>
      </c>
    </row>
    <row r="3" spans="3:20">
      <c r="C3" s="82"/>
      <c r="D3" s="83">
        <f>'07月_研修申込書'!E3</f>
        <v>0</v>
      </c>
      <c r="E3" s="83">
        <f>'07月_研修申込書'!E5</f>
        <v>0</v>
      </c>
      <c r="F3" s="84">
        <f>'07月_研修申込書'!G6</f>
        <v>0</v>
      </c>
      <c r="G3" s="84">
        <f>'07月_研修申込書'!J6</f>
        <v>0</v>
      </c>
      <c r="H3" s="83">
        <f>'07月_研修申込書'!E7</f>
        <v>0</v>
      </c>
      <c r="I3" s="84">
        <f>'07月_研修申込書'!E8</f>
        <v>0</v>
      </c>
      <c r="J3" s="84">
        <f>'07月_研修申込書'!F4</f>
        <v>0</v>
      </c>
      <c r="K3" s="83">
        <f>'07月_研修申込書'!G4</f>
        <v>0</v>
      </c>
      <c r="L3" s="86"/>
      <c r="M3" t="str">
        <f>'07月_研修申込書'!B10</f>
        <v>01ｊ</v>
      </c>
      <c r="N3">
        <v>1</v>
      </c>
      <c r="O3">
        <f>'07月_研修申込書'!F11</f>
        <v>0</v>
      </c>
      <c r="P3">
        <f>'07月_研修申込書'!G11</f>
        <v>0</v>
      </c>
      <c r="Q3">
        <f>'07月_研修申込書'!J11</f>
        <v>0</v>
      </c>
      <c r="R3">
        <f>'07月_研修申込書'!I11</f>
        <v>0</v>
      </c>
      <c r="S3">
        <f>'07月_研修申込書'!K11</f>
        <v>0</v>
      </c>
      <c r="T3">
        <f>'07月_研修申込書'!H11</f>
        <v>0</v>
      </c>
    </row>
    <row r="4" spans="3:20">
      <c r="N4">
        <v>2</v>
      </c>
      <c r="O4">
        <f>'07月_研修申込書'!F12</f>
        <v>0</v>
      </c>
      <c r="P4">
        <f>'07月_研修申込書'!G12</f>
        <v>0</v>
      </c>
      <c r="Q4">
        <f>'07月_研修申込書'!J12</f>
        <v>0</v>
      </c>
      <c r="R4">
        <f>'07月_研修申込書'!I12</f>
        <v>0</v>
      </c>
      <c r="S4">
        <f>'07月_研修申込書'!K12</f>
        <v>0</v>
      </c>
      <c r="T4">
        <f>'07月_研修申込書'!H12</f>
        <v>0</v>
      </c>
    </row>
    <row r="5" spans="3:20">
      <c r="N5">
        <v>3</v>
      </c>
      <c r="O5">
        <f>'07月_研修申込書'!F13</f>
        <v>0</v>
      </c>
      <c r="P5">
        <f>'07月_研修申込書'!G13</f>
        <v>0</v>
      </c>
      <c r="Q5">
        <f>'07月_研修申込書'!J13</f>
        <v>0</v>
      </c>
      <c r="R5">
        <f>'07月_研修申込書'!I13</f>
        <v>0</v>
      </c>
      <c r="S5">
        <f>'07月_研修申込書'!K13</f>
        <v>0</v>
      </c>
      <c r="T5">
        <f>'07月_研修申込書'!H13</f>
        <v>0</v>
      </c>
    </row>
    <row r="6" spans="3:20">
      <c r="N6">
        <v>4</v>
      </c>
      <c r="O6">
        <f>'07月_研修申込書'!F14</f>
        <v>0</v>
      </c>
      <c r="P6">
        <f>'07月_研修申込書'!G14</f>
        <v>0</v>
      </c>
      <c r="Q6">
        <f>'07月_研修申込書'!J14</f>
        <v>0</v>
      </c>
      <c r="R6">
        <f>'07月_研修申込書'!I14</f>
        <v>0</v>
      </c>
      <c r="S6">
        <f>'07月_研修申込書'!K14</f>
        <v>0</v>
      </c>
      <c r="T6">
        <f>'07月_研修申込書'!H14</f>
        <v>0</v>
      </c>
    </row>
    <row r="7" spans="3:20">
      <c r="N7">
        <v>5</v>
      </c>
      <c r="O7">
        <f>'07月_研修申込書'!F15</f>
        <v>0</v>
      </c>
      <c r="P7">
        <f>'07月_研修申込書'!G15</f>
        <v>0</v>
      </c>
      <c r="Q7">
        <f>'07月_研修申込書'!J15</f>
        <v>0</v>
      </c>
      <c r="R7">
        <f>'07月_研修申込書'!I15</f>
        <v>0</v>
      </c>
      <c r="S7">
        <f>'07月_研修申込書'!K15</f>
        <v>0</v>
      </c>
      <c r="T7">
        <f>'07月_研修申込書'!H15</f>
        <v>0</v>
      </c>
    </row>
    <row r="8" spans="3:20">
      <c r="N8">
        <v>6</v>
      </c>
      <c r="O8">
        <f>'07月_研修申込書'!F16</f>
        <v>0</v>
      </c>
      <c r="P8">
        <f>'07月_研修申込書'!G16</f>
        <v>0</v>
      </c>
      <c r="Q8">
        <f>'07月_研修申込書'!J16</f>
        <v>0</v>
      </c>
      <c r="R8">
        <f>'07月_研修申込書'!I16</f>
        <v>0</v>
      </c>
      <c r="S8">
        <f>'07月_研修申込書'!K16</f>
        <v>0</v>
      </c>
      <c r="T8" s="88">
        <f>'07月_研修申込書'!H16</f>
        <v>0</v>
      </c>
    </row>
    <row r="9" spans="3:20" ht="17" thickBot="1">
      <c r="L9" s="87"/>
      <c r="M9" s="89"/>
      <c r="N9" s="89">
        <v>7</v>
      </c>
      <c r="O9" s="89"/>
      <c r="P9" s="89"/>
      <c r="Q9" s="89"/>
      <c r="R9" s="89"/>
      <c r="S9" s="89"/>
      <c r="T9" s="101"/>
    </row>
    <row r="10" spans="3:20">
      <c r="M10" t="s">
        <v>84</v>
      </c>
      <c r="N10">
        <v>1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</row>
    <row r="11" spans="3:20">
      <c r="N11">
        <v>2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</row>
    <row r="12" spans="3:20">
      <c r="N12">
        <v>3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</row>
    <row r="13" spans="3:20">
      <c r="N13">
        <v>4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3:20">
      <c r="N14">
        <v>5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</row>
    <row r="15" spans="3:20">
      <c r="N15">
        <v>6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</row>
    <row r="16" spans="3:20" ht="17" thickBot="1">
      <c r="L16" s="87"/>
      <c r="M16" s="89"/>
      <c r="N16" s="89">
        <v>7</v>
      </c>
      <c r="O16" s="89"/>
      <c r="P16" s="89"/>
      <c r="Q16" s="89"/>
      <c r="R16" s="89"/>
      <c r="S16" s="89"/>
      <c r="T16" s="101"/>
    </row>
    <row r="17" spans="3:20">
      <c r="M17" t="s">
        <v>85</v>
      </c>
      <c r="N17">
        <v>1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</row>
    <row r="18" spans="3:20">
      <c r="N18">
        <v>2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</row>
    <row r="19" spans="3:20">
      <c r="N19">
        <v>3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</row>
    <row r="20" spans="3:20">
      <c r="N20">
        <v>4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</row>
    <row r="21" spans="3:20">
      <c r="N21">
        <v>5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</row>
    <row r="22" spans="3:20">
      <c r="M22" s="88"/>
      <c r="N22" s="88">
        <v>6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</row>
    <row r="23" spans="3:20" ht="17" thickBot="1">
      <c r="C23" s="88"/>
      <c r="D23" s="88"/>
      <c r="E23" s="88"/>
      <c r="F23" s="88"/>
      <c r="G23" s="88"/>
      <c r="H23" s="88"/>
      <c r="I23" s="88"/>
      <c r="J23" s="88"/>
      <c r="K23" s="88"/>
      <c r="L23" s="87"/>
      <c r="M23" s="89"/>
      <c r="N23" s="89">
        <v>7</v>
      </c>
      <c r="O23" s="89"/>
      <c r="P23" s="89"/>
      <c r="Q23" s="89"/>
      <c r="R23" s="89"/>
      <c r="S23" s="89"/>
      <c r="T23" s="101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07月_研修申込書</vt:lpstr>
      <vt:lpstr>請求書</vt:lpstr>
      <vt:lpstr>DataBase</vt:lpstr>
      <vt:lpstr>'07月_研修申込書'!Print_Area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2021-03-12T01:00:33Z</cp:lastPrinted>
  <dcterms:created xsi:type="dcterms:W3CDTF">2016-06-05T08:28:21Z</dcterms:created>
  <dcterms:modified xsi:type="dcterms:W3CDTF">2026-01-29T00:40:19Z</dcterms:modified>
</cp:coreProperties>
</file>