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000_◆研修事業\0001_■■2020(R2)年度研修(実施)\0002_★★★研修実施関連(一覧･案内･申込・請求書)\03_2020(R2)_申込書一覧(全講座)\2020年度_研修申込\(新)申込書\"/>
    </mc:Choice>
  </mc:AlternateContent>
  <bookViews>
    <workbookView xWindow="0" yWindow="0" windowWidth="19200" windowHeight="7320"/>
  </bookViews>
  <sheets>
    <sheet name="02月_研修申込書" sheetId="5" r:id="rId1"/>
    <sheet name="請求書" sheetId="6" state="hidden" r:id="rId2"/>
    <sheet name="DataBase" sheetId="17" state="hidden" r:id="rId3"/>
  </sheets>
  <definedNames>
    <definedName name="_xlnm.Print_Area" localSheetId="0">'02月_研修申込書'!$A$1:$L$28</definedName>
    <definedName name="_xlnm.Print_Area" localSheetId="1">請求書!$A$1:$L$37</definedName>
  </definedNames>
  <calcPr calcId="152511"/>
</workbook>
</file>

<file path=xl/calcChain.xml><?xml version="1.0" encoding="utf-8"?>
<calcChain xmlns="http://schemas.openxmlformats.org/spreadsheetml/2006/main">
  <c r="T17" i="17" l="1"/>
  <c r="O22" i="17"/>
  <c r="R10" i="17"/>
  <c r="O10" i="17"/>
  <c r="H32" i="6"/>
  <c r="D27" i="5" l="1"/>
  <c r="D26" i="5"/>
  <c r="D17" i="5"/>
  <c r="D16" i="5"/>
  <c r="T18" i="17" l="1"/>
  <c r="T19" i="17"/>
  <c r="T20" i="17"/>
  <c r="T21" i="17"/>
  <c r="T22" i="17"/>
  <c r="T11" i="17"/>
  <c r="T12" i="17"/>
  <c r="T13" i="17"/>
  <c r="T14" i="17"/>
  <c r="T15" i="17"/>
  <c r="T10" i="17"/>
  <c r="S18" i="17"/>
  <c r="S19" i="17"/>
  <c r="S20" i="17"/>
  <c r="S21" i="17"/>
  <c r="S22" i="17"/>
  <c r="S17" i="17"/>
  <c r="S11" i="17"/>
  <c r="S12" i="17"/>
  <c r="S13" i="17"/>
  <c r="S14" i="17"/>
  <c r="S15" i="17"/>
  <c r="S10" i="17"/>
  <c r="R22" i="17"/>
  <c r="R18" i="17"/>
  <c r="R19" i="17"/>
  <c r="R20" i="17"/>
  <c r="R21" i="17"/>
  <c r="R17" i="17"/>
  <c r="Q11" i="17"/>
  <c r="Q12" i="17"/>
  <c r="Q13" i="17"/>
  <c r="Q14" i="17"/>
  <c r="Q15" i="17"/>
  <c r="Q10" i="17"/>
  <c r="Q18" i="17"/>
  <c r="Q19" i="17"/>
  <c r="Q20" i="17"/>
  <c r="Q21" i="17"/>
  <c r="Q22" i="17"/>
  <c r="Q17" i="17"/>
  <c r="P17" i="17"/>
  <c r="P19" i="17" l="1"/>
  <c r="P20" i="17"/>
  <c r="P21" i="17"/>
  <c r="P22" i="17"/>
  <c r="P18" i="17"/>
  <c r="P10" i="17"/>
  <c r="O19" i="17"/>
  <c r="O20" i="17"/>
  <c r="O21" i="17"/>
  <c r="O18" i="17"/>
  <c r="O17" i="17"/>
  <c r="M17" i="17"/>
  <c r="J6" i="6" l="1"/>
  <c r="I27" i="6" l="1"/>
  <c r="J22" i="6" l="1"/>
  <c r="J23" i="6"/>
  <c r="J24" i="6"/>
  <c r="J25" i="6"/>
  <c r="J26" i="6"/>
  <c r="J21" i="6"/>
  <c r="I22" i="6"/>
  <c r="I23" i="6"/>
  <c r="I24" i="6"/>
  <c r="I25" i="6"/>
  <c r="I26" i="6"/>
  <c r="I21" i="6"/>
  <c r="H22" i="6"/>
  <c r="H23" i="6"/>
  <c r="H24" i="6"/>
  <c r="H25" i="6"/>
  <c r="H26" i="6"/>
  <c r="H21" i="6"/>
  <c r="F22" i="6"/>
  <c r="F23" i="6"/>
  <c r="F24" i="6"/>
  <c r="F25" i="6"/>
  <c r="F26" i="6"/>
  <c r="G22" i="6"/>
  <c r="G23" i="6"/>
  <c r="G24" i="6"/>
  <c r="G25" i="6"/>
  <c r="G26" i="6"/>
  <c r="G21" i="6"/>
  <c r="F21" i="6"/>
  <c r="I36" i="6" l="1"/>
  <c r="J31" i="6" l="1"/>
  <c r="J32" i="6"/>
  <c r="J33" i="6"/>
  <c r="J34" i="6"/>
  <c r="J35" i="6"/>
  <c r="I31" i="6"/>
  <c r="I32" i="6"/>
  <c r="I33" i="6"/>
  <c r="I34" i="6"/>
  <c r="I35" i="6"/>
  <c r="H31" i="6"/>
  <c r="H33" i="6"/>
  <c r="H34" i="6"/>
  <c r="H35" i="6"/>
  <c r="G31" i="6"/>
  <c r="G32" i="6"/>
  <c r="G33" i="6"/>
  <c r="G34" i="6"/>
  <c r="G35" i="6"/>
  <c r="F31" i="6"/>
  <c r="F32" i="6"/>
  <c r="F33" i="6"/>
  <c r="F34" i="6"/>
  <c r="F35" i="6"/>
  <c r="J30" i="6"/>
  <c r="I30" i="6"/>
  <c r="H30" i="6"/>
  <c r="G30" i="6"/>
  <c r="F30" i="6"/>
  <c r="C29" i="6"/>
  <c r="T8" i="17" l="1"/>
  <c r="T7" i="17"/>
  <c r="T6" i="17"/>
  <c r="T5" i="17"/>
  <c r="T4" i="17"/>
  <c r="T3" i="17"/>
  <c r="S8" i="17"/>
  <c r="S7" i="17"/>
  <c r="S6" i="17"/>
  <c r="S5" i="17"/>
  <c r="S4" i="17"/>
  <c r="S3" i="17"/>
  <c r="R23" i="5"/>
  <c r="R16" i="5"/>
  <c r="R15" i="17"/>
  <c r="R14" i="17"/>
  <c r="R13" i="17"/>
  <c r="R12" i="17"/>
  <c r="R11" i="17"/>
  <c r="R8" i="17"/>
  <c r="R7" i="17"/>
  <c r="R6" i="17"/>
  <c r="R5" i="17"/>
  <c r="R4" i="17"/>
  <c r="R3" i="17"/>
  <c r="Q8" i="17"/>
  <c r="Q7" i="17"/>
  <c r="Q6" i="17"/>
  <c r="Q5" i="17"/>
  <c r="Q4" i="17"/>
  <c r="Q3" i="17"/>
  <c r="G3" i="17"/>
  <c r="K28" i="5"/>
  <c r="J7" i="6"/>
  <c r="E3" i="6"/>
  <c r="C2" i="6" l="1"/>
  <c r="O11" i="17" l="1"/>
  <c r="P11" i="17"/>
  <c r="O12" i="17"/>
  <c r="P12" i="17"/>
  <c r="O13" i="17"/>
  <c r="P13" i="17"/>
  <c r="O14" i="17"/>
  <c r="P14" i="17"/>
  <c r="O15" i="17"/>
  <c r="P15" i="17"/>
  <c r="M10" i="17"/>
  <c r="O4" i="17"/>
  <c r="P4" i="17"/>
  <c r="O5" i="17"/>
  <c r="P5" i="17"/>
  <c r="O6" i="17"/>
  <c r="P6" i="17"/>
  <c r="O7" i="17"/>
  <c r="P7" i="17"/>
  <c r="O8" i="17"/>
  <c r="P8" i="17"/>
  <c r="P3" i="17"/>
  <c r="O3" i="17"/>
  <c r="M3" i="17"/>
  <c r="D3" i="17"/>
  <c r="K3" i="17"/>
  <c r="J3" i="17"/>
  <c r="I3" i="17"/>
  <c r="H3" i="17"/>
  <c r="F3" i="17"/>
  <c r="E3" i="17"/>
  <c r="K18" i="5"/>
  <c r="B29" i="6"/>
  <c r="B20" i="6"/>
  <c r="G4" i="6"/>
  <c r="K2" i="6"/>
  <c r="F4" i="6"/>
  <c r="E35" i="6"/>
  <c r="E32" i="6"/>
  <c r="E33" i="6"/>
  <c r="E34" i="6"/>
  <c r="E31" i="6"/>
  <c r="E30" i="6"/>
  <c r="D36" i="6"/>
  <c r="C36" i="6"/>
  <c r="C27" i="6"/>
  <c r="D27" i="6"/>
  <c r="E26" i="6"/>
  <c r="E25" i="6"/>
  <c r="E24" i="6"/>
  <c r="E23" i="6"/>
  <c r="E22" i="6"/>
  <c r="E21" i="6"/>
  <c r="C26" i="6"/>
  <c r="C25" i="6"/>
  <c r="C24" i="6"/>
  <c r="C23" i="6"/>
  <c r="C22" i="6"/>
  <c r="C21" i="6"/>
  <c r="C31" i="6"/>
  <c r="C32" i="6"/>
  <c r="C33" i="6"/>
  <c r="C34" i="6"/>
  <c r="C35" i="6"/>
  <c r="C30" i="6"/>
  <c r="D33" i="6"/>
  <c r="D32" i="6"/>
  <c r="D31" i="6"/>
  <c r="D30" i="6"/>
  <c r="D24" i="6"/>
  <c r="D23" i="6"/>
  <c r="D22" i="6"/>
  <c r="D21" i="6"/>
  <c r="C20" i="6"/>
  <c r="E7" i="6"/>
  <c r="G6" i="6"/>
  <c r="E5" i="6"/>
  <c r="E15" i="6"/>
  <c r="D35" i="6"/>
  <c r="D34" i="6"/>
  <c r="D26" i="6"/>
  <c r="D25" i="6"/>
  <c r="K27" i="6" l="1"/>
  <c r="K36" i="6"/>
  <c r="F12" i="6" s="1"/>
  <c r="F13" i="6" s="1"/>
  <c r="H36" i="6"/>
  <c r="F10" i="6" l="1"/>
</calcChain>
</file>

<file path=xl/sharedStrings.xml><?xml version="1.0" encoding="utf-8"?>
<sst xmlns="http://schemas.openxmlformats.org/spreadsheetml/2006/main" count="123" uniqueCount="86">
  <si>
    <t>迄</t>
    <rPh sb="0" eb="1">
      <t>マデ</t>
    </rPh>
    <phoneticPr fontId="8"/>
  </si>
  <si>
    <t>申込年月日を右記覧へ記入　⇒</t>
    <rPh sb="0" eb="2">
      <t>モウシコ</t>
    </rPh>
    <rPh sb="2" eb="3">
      <t>ネン</t>
    </rPh>
    <rPh sb="3" eb="4">
      <t>ツキ</t>
    </rPh>
    <rPh sb="4" eb="5">
      <t>ヒ</t>
    </rPh>
    <rPh sb="6" eb="8">
      <t>ウキ</t>
    </rPh>
    <rPh sb="8" eb="9">
      <t>ラン</t>
    </rPh>
    <rPh sb="10" eb="12">
      <t>キニュウ</t>
    </rPh>
    <phoneticPr fontId="8"/>
  </si>
  <si>
    <t>会　　社　　名</t>
    <rPh sb="0" eb="1">
      <t>カイ</t>
    </rPh>
    <rPh sb="3" eb="4">
      <t>シャ</t>
    </rPh>
    <rPh sb="6" eb="7">
      <t>メイ</t>
    </rPh>
    <phoneticPr fontId="8"/>
  </si>
  <si>
    <t>会　社　住　所</t>
    <rPh sb="0" eb="1">
      <t>カイ</t>
    </rPh>
    <rPh sb="2" eb="3">
      <t>シャ</t>
    </rPh>
    <rPh sb="4" eb="5">
      <t>ジュウ</t>
    </rPh>
    <rPh sb="6" eb="7">
      <t>ショ</t>
    </rPh>
    <phoneticPr fontId="8"/>
  </si>
  <si>
    <t>〒</t>
    <phoneticPr fontId="8"/>
  </si>
  <si>
    <t>窓　口　所　属</t>
    <rPh sb="0" eb="1">
      <t>マド</t>
    </rPh>
    <rPh sb="2" eb="3">
      <t>クチ</t>
    </rPh>
    <rPh sb="4" eb="5">
      <t>ショ</t>
    </rPh>
    <rPh sb="6" eb="7">
      <t>ゾク</t>
    </rPh>
    <phoneticPr fontId="8"/>
  </si>
  <si>
    <t>窓口　役職　氏名</t>
    <rPh sb="0" eb="1">
      <t>マド</t>
    </rPh>
    <rPh sb="1" eb="2">
      <t>クチ</t>
    </rPh>
    <rPh sb="3" eb="5">
      <t>ヤクショク</t>
    </rPh>
    <rPh sb="6" eb="7">
      <t>シ</t>
    </rPh>
    <rPh sb="7" eb="8">
      <t>メイ</t>
    </rPh>
    <phoneticPr fontId="8"/>
  </si>
  <si>
    <t>役職</t>
    <rPh sb="0" eb="2">
      <t>ヤクショク</t>
    </rPh>
    <phoneticPr fontId="8"/>
  </si>
  <si>
    <t>氏名</t>
    <rPh sb="0" eb="2">
      <t>シメイ</t>
    </rPh>
    <phoneticPr fontId="8"/>
  </si>
  <si>
    <t>電　　　話</t>
    <rPh sb="0" eb="1">
      <t>デン</t>
    </rPh>
    <rPh sb="4" eb="5">
      <t>ハナシ</t>
    </rPh>
    <phoneticPr fontId="8"/>
  </si>
  <si>
    <t>メ　ー　ル</t>
    <phoneticPr fontId="8"/>
  </si>
  <si>
    <t>詳細説明：</t>
    <rPh sb="0" eb="2">
      <t>ショウサイ</t>
    </rPh>
    <rPh sb="2" eb="4">
      <t>セツメイ</t>
    </rPh>
    <phoneticPr fontId="8"/>
  </si>
  <si>
    <t>氏　　名</t>
    <rPh sb="0" eb="1">
      <t>シ</t>
    </rPh>
    <rPh sb="3" eb="4">
      <t>メイ</t>
    </rPh>
    <phoneticPr fontId="8"/>
  </si>
  <si>
    <t>男女</t>
    <rPh sb="0" eb="2">
      <t>ダンジョ</t>
    </rPh>
    <phoneticPr fontId="8"/>
  </si>
  <si>
    <t>開催日</t>
    <rPh sb="0" eb="2">
      <t>カイサイ</t>
    </rPh>
    <rPh sb="2" eb="3">
      <t>ビ</t>
    </rPh>
    <phoneticPr fontId="8"/>
  </si>
  <si>
    <t>開催曜日</t>
    <rPh sb="0" eb="2">
      <t>カイサイ</t>
    </rPh>
    <rPh sb="2" eb="4">
      <t>ヨウビ</t>
    </rPh>
    <phoneticPr fontId="8"/>
  </si>
  <si>
    <t>受講料（税別）</t>
    <rPh sb="0" eb="2">
      <t>ジュコウ</t>
    </rPh>
    <rPh sb="2" eb="3">
      <t>リョウ</t>
    </rPh>
    <rPh sb="4" eb="6">
      <t>ゼイベツ</t>
    </rPh>
    <phoneticPr fontId="8"/>
  </si>
  <si>
    <t>ﾃｷｽﾄ代（税別）</t>
    <rPh sb="4" eb="5">
      <t>ダイ</t>
    </rPh>
    <rPh sb="6" eb="8">
      <t>ゼイベツ</t>
    </rPh>
    <phoneticPr fontId="8"/>
  </si>
  <si>
    <t>受講料（税込）</t>
    <rPh sb="0" eb="2">
      <t>ジュコウ</t>
    </rPh>
    <rPh sb="2" eb="3">
      <t>リョウ</t>
    </rPh>
    <rPh sb="4" eb="6">
      <t>ゼイコミ</t>
    </rPh>
    <phoneticPr fontId="8"/>
  </si>
  <si>
    <t>ﾃｷｽﾄ代（税込）</t>
    <rPh sb="4" eb="5">
      <t>ダイ</t>
    </rPh>
    <rPh sb="6" eb="8">
      <t>ゼイコミ</t>
    </rPh>
    <phoneticPr fontId="8"/>
  </si>
  <si>
    <t>金額合計</t>
    <phoneticPr fontId="8"/>
  </si>
  <si>
    <t>税別</t>
    <rPh sb="0" eb="2">
      <t>ゼイベツ</t>
    </rPh>
    <phoneticPr fontId="8"/>
  </si>
  <si>
    <t>人数</t>
    <rPh sb="0" eb="2">
      <t>ニンズ</t>
    </rPh>
    <phoneticPr fontId="8"/>
  </si>
  <si>
    <t>メールアドレス</t>
    <phoneticPr fontId="8"/>
  </si>
  <si>
    <t>金額合計</t>
  </si>
  <si>
    <t>請  求  書</t>
    <rPh sb="0" eb="1">
      <t>ショウ</t>
    </rPh>
    <rPh sb="3" eb="4">
      <t>モトム</t>
    </rPh>
    <rPh sb="6" eb="7">
      <t>ショ</t>
    </rPh>
    <phoneticPr fontId="8"/>
  </si>
  <si>
    <t>御中</t>
    <phoneticPr fontId="8"/>
  </si>
  <si>
    <t>〒</t>
    <phoneticPr fontId="8"/>
  </si>
  <si>
    <t>請求書発行日</t>
    <rPh sb="0" eb="2">
      <t>セイキュウ</t>
    </rPh>
    <rPh sb="2" eb="3">
      <t>ショ</t>
    </rPh>
    <rPh sb="3" eb="5">
      <t>ハッコウ</t>
    </rPh>
    <rPh sb="5" eb="6">
      <t>ニチ</t>
    </rPh>
    <phoneticPr fontId="8"/>
  </si>
  <si>
    <t>氏 名</t>
    <rPh sb="0" eb="1">
      <t>シ</t>
    </rPh>
    <rPh sb="2" eb="3">
      <t>メイ</t>
    </rPh>
    <phoneticPr fontId="8"/>
  </si>
  <si>
    <t>FAX</t>
    <phoneticPr fontId="8"/>
  </si>
  <si>
    <t>金</t>
    <rPh sb="0" eb="1">
      <t>キン</t>
    </rPh>
    <phoneticPr fontId="8"/>
  </si>
  <si>
    <t>也</t>
    <rPh sb="0" eb="1">
      <t>ナリ</t>
    </rPh>
    <phoneticPr fontId="8"/>
  </si>
  <si>
    <t>（消費税込み）</t>
    <rPh sb="1" eb="3">
      <t>ショウヒ</t>
    </rPh>
    <rPh sb="3" eb="4">
      <t>ゼイ</t>
    </rPh>
    <rPh sb="4" eb="5">
      <t>コ</t>
    </rPh>
    <phoneticPr fontId="8"/>
  </si>
  <si>
    <t>（税別）</t>
    <rPh sb="1" eb="3">
      <t>ゼイベツ</t>
    </rPh>
    <phoneticPr fontId="8"/>
  </si>
  <si>
    <t>（消費税）</t>
    <rPh sb="1" eb="4">
      <t>ショウヒゼイ</t>
    </rPh>
    <phoneticPr fontId="8"/>
  </si>
  <si>
    <t>受講者他内訳は下記表の通りです。恐れ入りますが、振込手数料は御社でご負担ください。</t>
    <rPh sb="0" eb="3">
      <t>ジュコウシャ</t>
    </rPh>
    <rPh sb="3" eb="4">
      <t>ホカ</t>
    </rPh>
    <rPh sb="4" eb="6">
      <t>ウチワケ</t>
    </rPh>
    <rPh sb="7" eb="9">
      <t>カキ</t>
    </rPh>
    <rPh sb="9" eb="10">
      <t>ヒョウ</t>
    </rPh>
    <rPh sb="11" eb="12">
      <t>トオ</t>
    </rPh>
    <rPh sb="16" eb="17">
      <t>オソ</t>
    </rPh>
    <rPh sb="18" eb="19">
      <t>イ</t>
    </rPh>
    <rPh sb="24" eb="26">
      <t>フリコミ</t>
    </rPh>
    <rPh sb="26" eb="29">
      <t>テスウリョウ</t>
    </rPh>
    <rPh sb="30" eb="32">
      <t>オンシャ</t>
    </rPh>
    <rPh sb="34" eb="36">
      <t>フタン</t>
    </rPh>
    <phoneticPr fontId="8"/>
  </si>
  <si>
    <t>　　　振込期限</t>
    <rPh sb="3" eb="5">
      <t>フリコミ</t>
    </rPh>
    <rPh sb="5" eb="7">
      <t>キゲン</t>
    </rPh>
    <phoneticPr fontId="8"/>
  </si>
  <si>
    <t>振込期限入力</t>
    <rPh sb="0" eb="2">
      <t>フリコミ</t>
    </rPh>
    <rPh sb="2" eb="4">
      <t>キゲン</t>
    </rPh>
    <rPh sb="4" eb="6">
      <t>ニュウリョク</t>
    </rPh>
    <phoneticPr fontId="8"/>
  </si>
  <si>
    <t>　　　振　込　先</t>
    <rPh sb="3" eb="4">
      <t>オサム</t>
    </rPh>
    <rPh sb="5" eb="6">
      <t>コミ</t>
    </rPh>
    <rPh sb="7" eb="8">
      <t>サキ</t>
    </rPh>
    <phoneticPr fontId="8"/>
  </si>
  <si>
    <t>十八銀行桜町支店</t>
    <rPh sb="0" eb="2">
      <t>ジュウハチ</t>
    </rPh>
    <rPh sb="2" eb="4">
      <t>ギンコウ</t>
    </rPh>
    <phoneticPr fontId="8"/>
  </si>
  <si>
    <t>普通預金</t>
    <rPh sb="0" eb="2">
      <t>フツウ</t>
    </rPh>
    <rPh sb="2" eb="4">
      <t>ヨキン</t>
    </rPh>
    <phoneticPr fontId="8"/>
  </si>
  <si>
    <t>　　　名　　　義</t>
    <rPh sb="3" eb="4">
      <t>メイ</t>
    </rPh>
    <rPh sb="7" eb="8">
      <t>ギ</t>
    </rPh>
    <phoneticPr fontId="8"/>
  </si>
  <si>
    <t>請求元</t>
    <rPh sb="0" eb="2">
      <t>セイキュウ</t>
    </rPh>
    <rPh sb="2" eb="3">
      <t>モト</t>
    </rPh>
    <phoneticPr fontId="8"/>
  </si>
  <si>
    <t>　　(ー社)長崎県情報産業協会</t>
    <rPh sb="4" eb="5">
      <t>シャ</t>
    </rPh>
    <rPh sb="6" eb="9">
      <t>ナガサキケン</t>
    </rPh>
    <rPh sb="9" eb="11">
      <t>ジョウホウ</t>
    </rPh>
    <rPh sb="11" eb="13">
      <t>サンギョウ</t>
    </rPh>
    <rPh sb="13" eb="15">
      <t>キョウカイ</t>
    </rPh>
    <phoneticPr fontId="8"/>
  </si>
  <si>
    <t>金額</t>
    <rPh sb="0" eb="2">
      <t>キンガク</t>
    </rPh>
    <phoneticPr fontId="8"/>
  </si>
  <si>
    <t>ＮＯ</t>
    <phoneticPr fontId="8"/>
  </si>
  <si>
    <t>会社名</t>
    <rPh sb="0" eb="2">
      <t>カイシャ</t>
    </rPh>
    <rPh sb="2" eb="3">
      <t>メイ</t>
    </rPh>
    <phoneticPr fontId="8"/>
  </si>
  <si>
    <t>窓口担当</t>
    <rPh sb="0" eb="2">
      <t>マドグチ</t>
    </rPh>
    <rPh sb="2" eb="4">
      <t>タントウ</t>
    </rPh>
    <phoneticPr fontId="8"/>
  </si>
  <si>
    <t>役職名</t>
    <rPh sb="0" eb="2">
      <t>ヤクショク</t>
    </rPh>
    <rPh sb="2" eb="3">
      <t>メイ</t>
    </rPh>
    <phoneticPr fontId="8"/>
  </si>
  <si>
    <t>電話</t>
    <rPh sb="0" eb="2">
      <t>デンワ</t>
    </rPh>
    <phoneticPr fontId="8"/>
  </si>
  <si>
    <t>メールアドレス</t>
    <phoneticPr fontId="8"/>
  </si>
  <si>
    <t>〒</t>
    <phoneticPr fontId="8"/>
  </si>
  <si>
    <t>住所</t>
    <rPh sb="0" eb="2">
      <t>ジュウショ</t>
    </rPh>
    <phoneticPr fontId="8"/>
  </si>
  <si>
    <t>氏名</t>
    <rPh sb="0" eb="2">
      <t>シメイ</t>
    </rPh>
    <phoneticPr fontId="22"/>
  </si>
  <si>
    <t>氏名</t>
    <rPh sb="0" eb="2">
      <t>シメイ</t>
    </rPh>
    <phoneticPr fontId="19"/>
  </si>
  <si>
    <t>ﾌﾘｶﾞﾅ</t>
  </si>
  <si>
    <t>男女</t>
    <rPh sb="0" eb="2">
      <t>ダンジョ</t>
    </rPh>
    <phoneticPr fontId="19"/>
  </si>
  <si>
    <t>年齢</t>
    <rPh sb="0" eb="2">
      <t>ネンレイ</t>
    </rPh>
    <phoneticPr fontId="19"/>
  </si>
  <si>
    <t>メール</t>
    <phoneticPr fontId="22"/>
  </si>
  <si>
    <t>②
満年齢
（開始日）</t>
    <rPh sb="2" eb="3">
      <t>マン</t>
    </rPh>
    <rPh sb="3" eb="4">
      <t>ネン</t>
    </rPh>
    <rPh sb="4" eb="5">
      <t>レイ</t>
    </rPh>
    <rPh sb="7" eb="9">
      <t>カイシ</t>
    </rPh>
    <rPh sb="9" eb="10">
      <t>ビ</t>
    </rPh>
    <phoneticPr fontId="37"/>
  </si>
  <si>
    <t>①採用後
5年以内は〇記入
（開始日）</t>
    <rPh sb="1" eb="3">
      <t>サイヨウ</t>
    </rPh>
    <rPh sb="3" eb="4">
      <t>ゴ</t>
    </rPh>
    <rPh sb="6" eb="7">
      <t>ネン</t>
    </rPh>
    <rPh sb="7" eb="9">
      <t>イナイ</t>
    </rPh>
    <rPh sb="11" eb="13">
      <t>キニュウ</t>
    </rPh>
    <rPh sb="15" eb="18">
      <t>カイシビ</t>
    </rPh>
    <phoneticPr fontId="37"/>
  </si>
  <si>
    <t>金額</t>
    <rPh sb="0" eb="2">
      <t>キンガク</t>
    </rPh>
    <phoneticPr fontId="7"/>
  </si>
  <si>
    <t>①欄に開始日、採用後5年以内は（○）、それ以外は（×）記入</t>
    <rPh sb="1" eb="2">
      <t>ラン</t>
    </rPh>
    <rPh sb="7" eb="10">
      <t>サイヨウゴ</t>
    </rPh>
    <rPh sb="11" eb="12">
      <t>ネン</t>
    </rPh>
    <rPh sb="12" eb="14">
      <t>イナイ</t>
    </rPh>
    <rPh sb="21" eb="23">
      <t>イガイ</t>
    </rPh>
    <rPh sb="27" eb="29">
      <t>キニュウ</t>
    </rPh>
    <phoneticPr fontId="37"/>
  </si>
  <si>
    <t>②欄は開始日の満年齢</t>
    <rPh sb="1" eb="2">
      <t>ラン</t>
    </rPh>
    <rPh sb="3" eb="6">
      <t>カイシビ</t>
    </rPh>
    <rPh sb="7" eb="10">
      <t>マンネンレイ</t>
    </rPh>
    <phoneticPr fontId="37"/>
  </si>
  <si>
    <t>ﾌﾘｶﾞﾅ（半角）</t>
    <rPh sb="6" eb="8">
      <t>ハンカク</t>
    </rPh>
    <phoneticPr fontId="8"/>
  </si>
  <si>
    <t>入社5年以内</t>
    <rPh sb="0" eb="2">
      <t>ニュウシャ</t>
    </rPh>
    <rPh sb="3" eb="4">
      <t>ネン</t>
    </rPh>
    <rPh sb="4" eb="6">
      <t>イナイ</t>
    </rPh>
    <phoneticPr fontId="22"/>
  </si>
  <si>
    <t>男女</t>
    <rPh sb="0" eb="2">
      <t>ダンジョ</t>
    </rPh>
    <phoneticPr fontId="7"/>
  </si>
  <si>
    <t>【内 訳】</t>
    <rPh sb="1" eb="2">
      <t>ナイ</t>
    </rPh>
    <rPh sb="3" eb="4">
      <t>ヤク</t>
    </rPh>
    <phoneticPr fontId="8"/>
  </si>
  <si>
    <t>（水）・（木）・（金）</t>
    <rPh sb="1" eb="2">
      <t>スイ</t>
    </rPh>
    <rPh sb="5" eb="6">
      <t>モク</t>
    </rPh>
    <rPh sb="9" eb="10">
      <t>キン</t>
    </rPh>
    <phoneticPr fontId="7"/>
  </si>
  <si>
    <t>口座番号　0211329</t>
    <rPh sb="0" eb="2">
      <t>コウザ</t>
    </rPh>
    <rPh sb="2" eb="4">
      <t>バンゴウ</t>
    </rPh>
    <phoneticPr fontId="8"/>
  </si>
  <si>
    <t>FAX</t>
    <phoneticPr fontId="8"/>
  </si>
  <si>
    <t>2020/00/00</t>
    <phoneticPr fontId="7"/>
  </si>
  <si>
    <t>2020/00/00</t>
    <phoneticPr fontId="7"/>
  </si>
  <si>
    <t>2020/00/00</t>
    <phoneticPr fontId="7"/>
  </si>
  <si>
    <t xml:space="preserve"> ケースに学ぶITプロジェクトにおける品質マネジメント</t>
    <phoneticPr fontId="7"/>
  </si>
  <si>
    <t>22a</t>
    <phoneticPr fontId="7"/>
  </si>
  <si>
    <t>02/03・04・05</t>
    <phoneticPr fontId="7"/>
  </si>
  <si>
    <t>役職</t>
    <phoneticPr fontId="7"/>
  </si>
  <si>
    <t>2021年02月開催（1講座）</t>
    <rPh sb="12" eb="14">
      <t>コウザ</t>
    </rPh>
    <phoneticPr fontId="8"/>
  </si>
  <si>
    <t>NISA研修申込書 (2021年02月開催分：2講座)</t>
    <rPh sb="4" eb="6">
      <t>ケンシュウ</t>
    </rPh>
    <rPh sb="6" eb="9">
      <t>モウシコミショ</t>
    </rPh>
    <rPh sb="15" eb="16">
      <t>ネン</t>
    </rPh>
    <rPh sb="18" eb="19">
      <t>ツキ</t>
    </rPh>
    <rPh sb="19" eb="21">
      <t>カイサイ</t>
    </rPh>
    <rPh sb="21" eb="22">
      <t>ブン</t>
    </rPh>
    <rPh sb="24" eb="26">
      <t>コウザ</t>
    </rPh>
    <phoneticPr fontId="8"/>
  </si>
  <si>
    <t>02ｊ</t>
    <phoneticPr fontId="7"/>
  </si>
  <si>
    <t xml:space="preserve"> ITビジネスにおける論理思考の活用技術～思考技術の定石～</t>
    <phoneticPr fontId="7"/>
  </si>
  <si>
    <t>02/17・18・19</t>
    <phoneticPr fontId="7"/>
  </si>
  <si>
    <t>主催:一般社団法人長崎県情報産業協会</t>
    <phoneticPr fontId="7"/>
  </si>
  <si>
    <t>一般社団法人長崎県情報産業協会  会長　濵本　浩邦</t>
    <rPh sb="0" eb="2">
      <t>イッパン</t>
    </rPh>
    <rPh sb="2" eb="4">
      <t>シャダン</t>
    </rPh>
    <rPh sb="4" eb="6">
      <t>ホウジン</t>
    </rPh>
    <rPh sb="6" eb="9">
      <t>ナガサキケン</t>
    </rPh>
    <rPh sb="9" eb="11">
      <t>ジョウホウ</t>
    </rPh>
    <rPh sb="11" eb="13">
      <t>サンギョウ</t>
    </rPh>
    <rPh sb="13" eb="15">
      <t>キョウカイ</t>
    </rPh>
    <rPh sb="20" eb="22">
      <t>ハマモト</t>
    </rPh>
    <rPh sb="23" eb="24">
      <t>ヒロ</t>
    </rPh>
    <rPh sb="24" eb="25">
      <t>クニ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</si>
</sst>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時&quot;&quot;間&quot;"/>
    <numFmt numFmtId="177" formatCode="#,##0&quot;円&quot;"/>
    <numFmt numFmtId="178" formatCode="#,##0&quot;人&quot;;[Red]\-#,##0&quot;人&quot;"/>
    <numFmt numFmtId="179" formatCode="#,##0&quot;名&quot;"/>
    <numFmt numFmtId="180" formatCode="yyyy&quot;年&quot;m&quot;月&quot;d&quot;日&quot;;@"/>
    <numFmt numFmtId="181" formatCode="yyyy/m/d;@"/>
  </numFmts>
  <fonts count="43"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ＨＧｺﾞｼｯｸE-PRO"/>
      <family val="3"/>
      <charset val="128"/>
    </font>
    <font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u/>
      <sz val="10"/>
      <color rgb="FF0000FF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38" fontId="23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6" fillId="0" borderId="0"/>
    <xf numFmtId="0" fontId="6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6" fillId="0" borderId="0" xfId="10" applyFont="1" applyFill="1" applyBorder="1"/>
    <xf numFmtId="0" fontId="27" fillId="0" borderId="1" xfId="10" applyFont="1" applyFill="1" applyBorder="1" applyAlignment="1">
      <alignment horizontal="right" vertical="center"/>
    </xf>
    <xf numFmtId="0" fontId="27" fillId="0" borderId="1" xfId="1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1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right" vertical="center"/>
    </xf>
    <xf numFmtId="0" fontId="6" fillId="0" borderId="6" xfId="10" applyFont="1" applyFill="1" applyBorder="1" applyAlignment="1">
      <alignment horizontal="center" vertical="center"/>
    </xf>
    <xf numFmtId="0" fontId="14" fillId="0" borderId="6" xfId="10" applyFont="1" applyFill="1" applyBorder="1" applyAlignment="1">
      <alignment horizontal="center" vertical="center"/>
    </xf>
    <xf numFmtId="0" fontId="11" fillId="0" borderId="8" xfId="10" applyFont="1" applyFill="1" applyBorder="1" applyAlignment="1">
      <alignment horizontal="left" vertical="center"/>
    </xf>
    <xf numFmtId="14" fontId="31" fillId="0" borderId="9" xfId="10" applyNumberFormat="1" applyFont="1" applyFill="1" applyBorder="1" applyAlignment="1">
      <alignment horizontal="center" vertical="center"/>
    </xf>
    <xf numFmtId="0" fontId="11" fillId="0" borderId="10" xfId="10" applyFont="1" applyFill="1" applyBorder="1" applyAlignment="1">
      <alignment horizontal="center" vertical="center"/>
    </xf>
    <xf numFmtId="0" fontId="11" fillId="0" borderId="10" xfId="10" applyFont="1" applyFill="1" applyBorder="1" applyAlignment="1" applyProtection="1">
      <alignment horizontal="left" vertical="center"/>
      <protection locked="0"/>
    </xf>
    <xf numFmtId="0" fontId="15" fillId="0" borderId="10" xfId="10" applyFont="1" applyFill="1" applyBorder="1" applyAlignment="1" applyProtection="1">
      <alignment horizontal="left" vertical="center"/>
      <protection locked="0"/>
    </xf>
    <xf numFmtId="0" fontId="11" fillId="0" borderId="10" xfId="10" applyFont="1" applyFill="1" applyBorder="1" applyAlignment="1" applyProtection="1">
      <alignment horizontal="center" vertical="center"/>
      <protection locked="0"/>
    </xf>
    <xf numFmtId="0" fontId="6" fillId="0" borderId="0" xfId="10" applyFont="1" applyFill="1" applyBorder="1" applyProtection="1">
      <protection locked="0"/>
    </xf>
    <xf numFmtId="0" fontId="11" fillId="0" borderId="11" xfId="10" applyFont="1" applyFill="1" applyBorder="1" applyAlignment="1">
      <alignment vertical="center"/>
    </xf>
    <xf numFmtId="14" fontId="14" fillId="0" borderId="12" xfId="10" applyNumberFormat="1" applyFont="1" applyFill="1" applyBorder="1" applyAlignment="1">
      <alignment horizontal="center" vertical="center"/>
    </xf>
    <xf numFmtId="0" fontId="11" fillId="0" borderId="4" xfId="10" applyFont="1" applyFill="1" applyBorder="1" applyAlignment="1">
      <alignment horizontal="center" vertical="center"/>
    </xf>
    <xf numFmtId="0" fontId="11" fillId="0" borderId="11" xfId="10" applyFont="1" applyFill="1" applyBorder="1" applyAlignment="1">
      <alignment horizontal="left" vertical="center"/>
    </xf>
    <xf numFmtId="177" fontId="32" fillId="0" borderId="12" xfId="10" applyNumberFormat="1" applyFont="1" applyFill="1" applyBorder="1" applyAlignment="1">
      <alignment horizontal="right" vertical="center"/>
    </xf>
    <xf numFmtId="0" fontId="11" fillId="0" borderId="4" xfId="10" applyFont="1" applyFill="1" applyBorder="1" applyAlignment="1" applyProtection="1">
      <alignment horizontal="left" vertical="center"/>
      <protection locked="0"/>
    </xf>
    <xf numFmtId="0" fontId="11" fillId="0" borderId="4" xfId="10" applyFont="1" applyFill="1" applyBorder="1" applyAlignment="1" applyProtection="1">
      <alignment horizontal="center" vertical="center"/>
      <protection locked="0"/>
    </xf>
    <xf numFmtId="0" fontId="33" fillId="0" borderId="11" xfId="10" applyFont="1" applyFill="1" applyBorder="1" applyAlignment="1">
      <alignment horizontal="left" vertical="center"/>
    </xf>
    <xf numFmtId="177" fontId="34" fillId="0" borderId="12" xfId="2" applyNumberFormat="1" applyFont="1" applyFill="1" applyBorder="1" applyAlignment="1">
      <alignment horizontal="right" vertical="center"/>
    </xf>
    <xf numFmtId="0" fontId="33" fillId="0" borderId="13" xfId="10" applyFont="1" applyFill="1" applyBorder="1" applyAlignment="1">
      <alignment horizontal="left" vertical="center"/>
    </xf>
    <xf numFmtId="177" fontId="34" fillId="0" borderId="14" xfId="2" applyNumberFormat="1" applyFont="1" applyFill="1" applyBorder="1" applyAlignment="1">
      <alignment horizontal="right" vertical="center"/>
    </xf>
    <xf numFmtId="0" fontId="11" fillId="0" borderId="15" xfId="10" applyFont="1" applyFill="1" applyBorder="1" applyAlignment="1">
      <alignment horizontal="center" vertical="center"/>
    </xf>
    <xf numFmtId="0" fontId="11" fillId="0" borderId="15" xfId="10" applyFont="1" applyFill="1" applyBorder="1" applyAlignment="1" applyProtection="1">
      <alignment horizontal="left" vertical="center"/>
      <protection locked="0"/>
    </xf>
    <xf numFmtId="0" fontId="11" fillId="0" borderId="15" xfId="10" applyFont="1" applyFill="1" applyBorder="1" applyAlignment="1" applyProtection="1">
      <alignment horizontal="center" vertical="center"/>
      <protection locked="0"/>
    </xf>
    <xf numFmtId="0" fontId="16" fillId="0" borderId="16" xfId="10" applyFont="1" applyFill="1" applyBorder="1" applyAlignment="1">
      <alignment horizontal="center" vertical="center"/>
    </xf>
    <xf numFmtId="0" fontId="16" fillId="0" borderId="17" xfId="10" applyFont="1" applyFill="1" applyBorder="1" applyAlignment="1">
      <alignment horizontal="center" vertical="center"/>
    </xf>
    <xf numFmtId="0" fontId="11" fillId="0" borderId="17" xfId="10" applyFont="1" applyFill="1" applyBorder="1" applyAlignment="1">
      <alignment vertical="center"/>
    </xf>
    <xf numFmtId="0" fontId="11" fillId="0" borderId="17" xfId="10" applyFont="1" applyFill="1" applyBorder="1" applyAlignment="1" applyProtection="1">
      <alignment horizontal="center" vertical="center"/>
      <protection locked="0"/>
    </xf>
    <xf numFmtId="0" fontId="11" fillId="0" borderId="16" xfId="10" applyFont="1" applyFill="1" applyBorder="1" applyAlignment="1" applyProtection="1">
      <alignment horizontal="center" vertical="center"/>
      <protection locked="0"/>
    </xf>
    <xf numFmtId="177" fontId="11" fillId="0" borderId="7" xfId="2" applyNumberFormat="1" applyFont="1" applyFill="1" applyBorder="1" applyAlignment="1" applyProtection="1">
      <alignment horizontal="center" vertical="center"/>
      <protection locked="0"/>
    </xf>
    <xf numFmtId="0" fontId="9" fillId="0" borderId="0" xfId="10" applyFont="1" applyFill="1" applyBorder="1" applyAlignment="1">
      <alignment horizontal="center" vertical="top"/>
    </xf>
    <xf numFmtId="0" fontId="16" fillId="0" borderId="1" xfId="10" applyFont="1" applyFill="1" applyBorder="1" applyAlignment="1">
      <alignment horizontal="center" vertical="center"/>
    </xf>
    <xf numFmtId="14" fontId="35" fillId="0" borderId="9" xfId="10" applyNumberFormat="1" applyFont="1" applyFill="1" applyBorder="1" applyAlignment="1">
      <alignment horizontal="center" vertical="center"/>
    </xf>
    <xf numFmtId="0" fontId="15" fillId="0" borderId="4" xfId="10" applyFont="1" applyFill="1" applyBorder="1" applyAlignment="1" applyProtection="1">
      <alignment horizontal="left" vertical="center"/>
      <protection locked="0"/>
    </xf>
    <xf numFmtId="0" fontId="15" fillId="0" borderId="15" xfId="10" applyFont="1" applyFill="1" applyBorder="1" applyAlignment="1" applyProtection="1">
      <alignment horizontal="left" vertical="center"/>
      <protection locked="0"/>
    </xf>
    <xf numFmtId="0" fontId="11" fillId="0" borderId="17" xfId="10" applyFont="1" applyFill="1" applyBorder="1" applyAlignment="1">
      <alignment horizontal="center" vertical="center"/>
    </xf>
    <xf numFmtId="0" fontId="11" fillId="0" borderId="16" xfId="10" applyFont="1" applyFill="1" applyBorder="1" applyAlignment="1">
      <alignment horizontal="center" vertical="center"/>
    </xf>
    <xf numFmtId="0" fontId="11" fillId="0" borderId="6" xfId="10" applyFont="1" applyFill="1" applyBorder="1" applyAlignment="1">
      <alignment horizontal="center" vertical="center"/>
    </xf>
    <xf numFmtId="0" fontId="36" fillId="0" borderId="19" xfId="1" applyFont="1" applyFill="1" applyBorder="1" applyAlignment="1" applyProtection="1">
      <alignment horizontal="left" vertical="center"/>
      <protection locked="0"/>
    </xf>
    <xf numFmtId="0" fontId="16" fillId="0" borderId="1" xfId="10" applyFont="1" applyFill="1" applyBorder="1" applyAlignment="1">
      <alignment vertical="center"/>
    </xf>
    <xf numFmtId="0" fontId="16" fillId="0" borderId="21" xfId="10" applyFont="1" applyFill="1" applyBorder="1" applyAlignment="1">
      <alignment vertical="center"/>
    </xf>
    <xf numFmtId="0" fontId="6" fillId="0" borderId="23" xfId="10" applyFont="1" applyFill="1" applyBorder="1" applyAlignment="1">
      <alignment horizontal="right" vertical="center"/>
    </xf>
    <xf numFmtId="0" fontId="6" fillId="0" borderId="2" xfId="10" applyFont="1" applyFill="1" applyBorder="1" applyAlignment="1" applyProtection="1">
      <alignment vertical="center"/>
      <protection locked="0"/>
    </xf>
    <xf numFmtId="0" fontId="9" fillId="0" borderId="24" xfId="10" applyFont="1" applyFill="1" applyBorder="1" applyAlignment="1">
      <alignment horizontal="left" vertical="center"/>
    </xf>
    <xf numFmtId="0" fontId="6" fillId="0" borderId="0" xfId="10" applyFont="1" applyFill="1" applyBorder="1" applyAlignment="1">
      <alignment horizontal="right"/>
    </xf>
    <xf numFmtId="0" fontId="6" fillId="0" borderId="4" xfId="1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14" applyFont="1" applyFill="1" applyBorder="1"/>
    <xf numFmtId="0" fontId="6" fillId="0" borderId="0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horizontal="right" vertical="center"/>
    </xf>
    <xf numFmtId="0" fontId="17" fillId="0" borderId="1" xfId="1" applyFont="1" applyFill="1" applyBorder="1" applyAlignment="1" applyProtection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0" xfId="12" applyFont="1" applyFill="1" applyBorder="1"/>
    <xf numFmtId="0" fontId="6" fillId="0" borderId="0" xfId="0" applyFont="1" applyFill="1" applyBorder="1" applyAlignment="1">
      <alignment horizontal="left" vertical="center"/>
    </xf>
    <xf numFmtId="0" fontId="11" fillId="0" borderId="0" xfId="13" applyFont="1" applyFill="1" applyBorder="1" applyAlignment="1">
      <alignment horizontal="left" vertical="center"/>
    </xf>
    <xf numFmtId="0" fontId="6" fillId="0" borderId="0" xfId="12" applyFont="1" applyFill="1" applyBorder="1" applyAlignment="1">
      <alignment horizontal="right" vertical="center"/>
    </xf>
    <xf numFmtId="0" fontId="11" fillId="0" borderId="0" xfId="12" applyFont="1" applyFill="1" applyBorder="1" applyAlignment="1">
      <alignment horizontal="left" vertical="center"/>
    </xf>
    <xf numFmtId="0" fontId="11" fillId="0" borderId="9" xfId="10" applyFont="1" applyFill="1" applyBorder="1" applyAlignment="1">
      <alignment horizontal="left" vertical="center"/>
    </xf>
    <xf numFmtId="0" fontId="11" fillId="0" borderId="10" xfId="10" applyFont="1" applyFill="1" applyBorder="1" applyAlignment="1">
      <alignment horizontal="left" vertical="center"/>
    </xf>
    <xf numFmtId="0" fontId="11" fillId="0" borderId="14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top"/>
    </xf>
    <xf numFmtId="0" fontId="16" fillId="0" borderId="0" xfId="10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horizontal="right" vertical="center"/>
    </xf>
    <xf numFmtId="0" fontId="11" fillId="0" borderId="1" xfId="10" applyFont="1" applyFill="1" applyBorder="1" applyAlignment="1">
      <alignment vertical="center"/>
    </xf>
    <xf numFmtId="0" fontId="11" fillId="0" borderId="1" xfId="10" applyFont="1" applyFill="1" applyBorder="1" applyAlignment="1">
      <alignment horizontal="center" vertical="center"/>
    </xf>
    <xf numFmtId="0" fontId="11" fillId="0" borderId="15" xfId="10" applyFont="1" applyFill="1" applyBorder="1" applyAlignment="1">
      <alignment horizontal="left" vertical="center"/>
    </xf>
    <xf numFmtId="0" fontId="11" fillId="0" borderId="12" xfId="10" applyFont="1" applyFill="1" applyBorder="1" applyAlignment="1">
      <alignment horizontal="left" vertical="center"/>
    </xf>
    <xf numFmtId="0" fontId="11" fillId="0" borderId="27" xfId="10" applyFont="1" applyFill="1" applyBorder="1" applyAlignment="1">
      <alignment horizontal="center" vertical="center"/>
    </xf>
    <xf numFmtId="0" fontId="11" fillId="0" borderId="27" xfId="10" applyFont="1" applyFill="1" applyBorder="1" applyAlignment="1">
      <alignment horizontal="left" vertical="center"/>
    </xf>
    <xf numFmtId="0" fontId="11" fillId="0" borderId="4" xfId="10" applyFont="1" applyFill="1" applyBorder="1" applyAlignment="1">
      <alignment horizontal="left" vertical="center"/>
    </xf>
    <xf numFmtId="0" fontId="11" fillId="0" borderId="14" xfId="10" applyFont="1" applyFill="1" applyBorder="1" applyAlignment="1">
      <alignment horizontal="left" vertical="center"/>
    </xf>
    <xf numFmtId="0" fontId="36" fillId="0" borderId="28" xfId="10" applyFont="1" applyFill="1" applyBorder="1" applyAlignment="1" applyProtection="1">
      <alignment horizontal="left" vertical="center"/>
      <protection locked="0"/>
    </xf>
    <xf numFmtId="0" fontId="36" fillId="0" borderId="29" xfId="10" applyFont="1" applyFill="1" applyBorder="1" applyAlignment="1" applyProtection="1">
      <alignment horizontal="left" vertical="center"/>
      <protection locked="0"/>
    </xf>
    <xf numFmtId="0" fontId="18" fillId="0" borderId="0" xfId="1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>
      <alignment horizontal="left" vertical="center"/>
    </xf>
    <xf numFmtId="177" fontId="11" fillId="0" borderId="12" xfId="10" applyNumberFormat="1" applyFont="1" applyFill="1" applyBorder="1" applyAlignment="1">
      <alignment horizontal="right" vertical="center"/>
    </xf>
    <xf numFmtId="177" fontId="11" fillId="0" borderId="14" xfId="10" applyNumberFormat="1" applyFont="1" applyFill="1" applyBorder="1" applyAlignment="1">
      <alignment horizontal="right" vertical="center"/>
    </xf>
    <xf numFmtId="14" fontId="11" fillId="0" borderId="9" xfId="10" applyNumberFormat="1" applyFont="1" applyFill="1" applyBorder="1" applyAlignment="1">
      <alignment horizontal="center" vertical="center"/>
    </xf>
    <xf numFmtId="14" fontId="11" fillId="0" borderId="12" xfId="10" applyNumberFormat="1" applyFont="1" applyFill="1" applyBorder="1" applyAlignment="1">
      <alignment horizontal="center" vertical="center"/>
    </xf>
    <xf numFmtId="177" fontId="11" fillId="0" borderId="12" xfId="10" applyNumberFormat="1" applyFont="1" applyFill="1" applyBorder="1" applyAlignment="1">
      <alignment horizontal="center" vertical="center"/>
    </xf>
    <xf numFmtId="177" fontId="11" fillId="0" borderId="14" xfId="10" applyNumberFormat="1" applyFont="1" applyFill="1" applyBorder="1" applyAlignment="1">
      <alignment horizontal="center" vertical="center"/>
    </xf>
    <xf numFmtId="0" fontId="9" fillId="0" borderId="34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0" xfId="10" applyFont="1" applyFill="1" applyBorder="1"/>
    <xf numFmtId="0" fontId="11" fillId="0" borderId="0" xfId="14" applyFont="1" applyFill="1" applyBorder="1"/>
    <xf numFmtId="0" fontId="11" fillId="0" borderId="0" xfId="12" applyFont="1" applyFill="1" applyBorder="1" applyAlignment="1">
      <alignment horizontal="righ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10" applyFont="1" applyFill="1" applyBorder="1" applyAlignment="1">
      <alignment horizontal="right"/>
    </xf>
    <xf numFmtId="0" fontId="9" fillId="0" borderId="0" xfId="12" applyFont="1" applyFill="1" applyBorder="1" applyAlignment="1">
      <alignment horizontal="left" vertical="center"/>
    </xf>
    <xf numFmtId="0" fontId="11" fillId="0" borderId="0" xfId="12" applyFont="1" applyFill="1" applyBorder="1" applyAlignment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0" xfId="13" applyFont="1" applyFill="1" applyBorder="1"/>
    <xf numFmtId="177" fontId="11" fillId="0" borderId="0" xfId="10" applyNumberFormat="1" applyFont="1" applyFill="1" applyBorder="1"/>
    <xf numFmtId="177" fontId="11" fillId="0" borderId="0" xfId="2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0" xfId="1" applyFont="1" applyFill="1" applyBorder="1" applyAlignment="1" applyProtection="1">
      <alignment horizontal="center" vertical="center"/>
    </xf>
    <xf numFmtId="0" fontId="6" fillId="0" borderId="38" xfId="0" applyFont="1" applyBorder="1" applyAlignment="1">
      <alignment vertical="center"/>
    </xf>
    <xf numFmtId="0" fontId="21" fillId="0" borderId="38" xfId="11" applyFont="1" applyBorder="1" applyAlignment="1">
      <alignment vertical="center" wrapText="1"/>
    </xf>
    <xf numFmtId="0" fontId="21" fillId="0" borderId="38" xfId="11" applyFont="1" applyBorder="1" applyAlignment="1">
      <alignment vertical="center"/>
    </xf>
    <xf numFmtId="0" fontId="21" fillId="0" borderId="0" xfId="11" applyFont="1" applyBorder="1" applyAlignment="1">
      <alignment horizontal="center" vertical="center" wrapText="1"/>
    </xf>
    <xf numFmtId="0" fontId="21" fillId="0" borderId="0" xfId="1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21" fillId="3" borderId="39" xfId="11" applyFont="1" applyFill="1" applyBorder="1" applyAlignment="1">
      <alignment horizontal="center" vertical="center" wrapText="1"/>
    </xf>
    <xf numFmtId="0" fontId="21" fillId="3" borderId="39" xfId="11" applyFont="1" applyFill="1" applyBorder="1" applyAlignment="1">
      <alignment horizontal="center" vertical="center"/>
    </xf>
    <xf numFmtId="0" fontId="11" fillId="0" borderId="49" xfId="10" applyFont="1" applyFill="1" applyBorder="1" applyAlignment="1" applyProtection="1">
      <alignment horizontal="center" vertical="center"/>
      <protection locked="0"/>
    </xf>
    <xf numFmtId="0" fontId="11" fillId="0" borderId="44" xfId="10" applyFont="1" applyFill="1" applyBorder="1" applyAlignment="1" applyProtection="1">
      <alignment horizontal="center" vertical="center"/>
      <protection locked="0"/>
    </xf>
    <xf numFmtId="178" fontId="11" fillId="0" borderId="16" xfId="10" applyNumberFormat="1" applyFont="1" applyFill="1" applyBorder="1" applyAlignment="1" applyProtection="1">
      <alignment horizontal="center" vertical="center"/>
      <protection locked="0"/>
    </xf>
    <xf numFmtId="0" fontId="24" fillId="0" borderId="1" xfId="1" applyFill="1" applyBorder="1" applyAlignment="1" applyProtection="1">
      <alignment vertical="center"/>
    </xf>
    <xf numFmtId="177" fontId="11" fillId="0" borderId="52" xfId="2" applyNumberFormat="1" applyFont="1" applyFill="1" applyBorder="1" applyAlignment="1" applyProtection="1">
      <alignment horizontal="center" vertical="center"/>
      <protection locked="0"/>
    </xf>
    <xf numFmtId="0" fontId="30" fillId="0" borderId="0" xfId="10" applyFont="1" applyFill="1" applyBorder="1" applyAlignment="1">
      <alignment vertical="center"/>
    </xf>
    <xf numFmtId="0" fontId="30" fillId="0" borderId="1" xfId="10" applyFont="1" applyFill="1" applyBorder="1" applyAlignment="1">
      <alignment vertical="center"/>
    </xf>
    <xf numFmtId="0" fontId="30" fillId="0" borderId="0" xfId="10" applyFont="1" applyFill="1" applyBorder="1" applyAlignment="1">
      <alignment horizontal="right"/>
    </xf>
    <xf numFmtId="179" fontId="11" fillId="4" borderId="16" xfId="10" applyNumberFormat="1" applyFont="1" applyFill="1" applyBorder="1" applyAlignment="1" applyProtection="1">
      <alignment horizontal="center" vertical="center"/>
      <protection locked="0"/>
    </xf>
    <xf numFmtId="0" fontId="14" fillId="6" borderId="6" xfId="10" applyFont="1" applyFill="1" applyBorder="1" applyAlignment="1">
      <alignment horizontal="center" vertical="center" wrapText="1"/>
    </xf>
    <xf numFmtId="0" fontId="14" fillId="6" borderId="1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/>
    </xf>
    <xf numFmtId="0" fontId="9" fillId="0" borderId="52" xfId="10" applyFont="1" applyFill="1" applyBorder="1" applyAlignment="1">
      <alignment horizontal="center" vertical="center"/>
    </xf>
    <xf numFmtId="0" fontId="9" fillId="0" borderId="17" xfId="10" applyFont="1" applyFill="1" applyBorder="1" applyAlignment="1">
      <alignment horizontal="center" vertical="center" textRotation="255"/>
    </xf>
    <xf numFmtId="0" fontId="0" fillId="5" borderId="1" xfId="0" applyFill="1" applyBorder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11" fillId="0" borderId="49" xfId="10" applyFont="1" applyFill="1" applyBorder="1" applyAlignment="1">
      <alignment horizontal="center" vertical="center"/>
    </xf>
    <xf numFmtId="0" fontId="20" fillId="0" borderId="32" xfId="1" applyFont="1" applyFill="1" applyBorder="1" applyAlignment="1" applyProtection="1">
      <alignment vertical="center"/>
    </xf>
    <xf numFmtId="0" fontId="20" fillId="0" borderId="28" xfId="1" applyFont="1" applyFill="1" applyBorder="1" applyAlignment="1" applyProtection="1">
      <alignment vertical="center"/>
    </xf>
    <xf numFmtId="0" fontId="20" fillId="0" borderId="29" xfId="1" applyFont="1" applyFill="1" applyBorder="1" applyAlignment="1" applyProtection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27" xfId="1" applyFont="1" applyFill="1" applyBorder="1" applyAlignment="1" applyProtection="1">
      <alignment vertical="center"/>
    </xf>
    <xf numFmtId="0" fontId="11" fillId="0" borderId="4" xfId="1" applyFont="1" applyFill="1" applyBorder="1" applyAlignment="1" applyProtection="1">
      <alignment vertical="center"/>
    </xf>
    <xf numFmtId="0" fontId="11" fillId="0" borderId="15" xfId="1" applyFont="1" applyFill="1" applyBorder="1" applyAlignment="1" applyProtection="1">
      <alignment vertical="center"/>
    </xf>
    <xf numFmtId="0" fontId="11" fillId="0" borderId="10" xfId="0" applyFont="1" applyFill="1" applyBorder="1" applyAlignment="1">
      <alignment vertical="center"/>
    </xf>
    <xf numFmtId="0" fontId="39" fillId="0" borderId="6" xfId="10" applyFont="1" applyFill="1" applyBorder="1" applyAlignment="1">
      <alignment horizontal="center" vertical="center" wrapText="1"/>
    </xf>
    <xf numFmtId="0" fontId="6" fillId="0" borderId="18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center" vertical="center"/>
    </xf>
    <xf numFmtId="0" fontId="11" fillId="0" borderId="20" xfId="10" applyFont="1" applyFill="1" applyBorder="1" applyAlignment="1">
      <alignment horizontal="center" vertical="center"/>
    </xf>
    <xf numFmtId="179" fontId="11" fillId="0" borderId="53" xfId="10" applyNumberFormat="1" applyFont="1" applyFill="1" applyBorder="1" applyAlignment="1">
      <alignment horizontal="center" vertical="center"/>
    </xf>
    <xf numFmtId="177" fontId="11" fillId="0" borderId="1" xfId="2" applyNumberFormat="1" applyFont="1" applyFill="1" applyBorder="1" applyAlignment="1">
      <alignment horizontal="center" vertical="center"/>
    </xf>
    <xf numFmtId="177" fontId="11" fillId="0" borderId="53" xfId="2" applyNumberFormat="1" applyFont="1" applyFill="1" applyBorder="1" applyAlignment="1">
      <alignment vertical="center"/>
    </xf>
    <xf numFmtId="0" fontId="11" fillId="0" borderId="51" xfId="10" applyFont="1" applyFill="1" applyBorder="1" applyAlignment="1">
      <alignment horizontal="center" vertical="center"/>
    </xf>
    <xf numFmtId="179" fontId="11" fillId="0" borderId="54" xfId="10" applyNumberFormat="1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vertical="center"/>
    </xf>
    <xf numFmtId="0" fontId="11" fillId="0" borderId="41" xfId="1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6" fillId="0" borderId="3" xfId="10" applyFont="1" applyFill="1" applyBorder="1" applyAlignment="1" applyProtection="1">
      <alignment horizontal="center" vertical="center"/>
    </xf>
    <xf numFmtId="0" fontId="11" fillId="0" borderId="27" xfId="10" applyFont="1" applyFill="1" applyBorder="1" applyAlignment="1" applyProtection="1">
      <alignment horizontal="left" vertical="center"/>
      <protection locked="0"/>
    </xf>
    <xf numFmtId="0" fontId="15" fillId="0" borderId="27" xfId="10" applyFont="1" applyFill="1" applyBorder="1" applyAlignment="1" applyProtection="1">
      <alignment horizontal="left" vertical="center"/>
      <protection locked="0"/>
    </xf>
    <xf numFmtId="0" fontId="11" fillId="0" borderId="27" xfId="10" applyFont="1" applyFill="1" applyBorder="1" applyAlignment="1" applyProtection="1">
      <alignment horizontal="center" vertical="center"/>
      <protection locked="0"/>
    </xf>
    <xf numFmtId="0" fontId="11" fillId="0" borderId="41" xfId="10" applyFont="1" applyFill="1" applyBorder="1" applyAlignment="1" applyProtection="1">
      <alignment horizontal="center" vertical="center"/>
      <protection locked="0"/>
    </xf>
    <xf numFmtId="181" fontId="11" fillId="0" borderId="2" xfId="10" applyNumberFormat="1" applyFont="1" applyFill="1" applyBorder="1" applyAlignment="1" applyProtection="1">
      <alignment vertical="center"/>
      <protection locked="0"/>
    </xf>
    <xf numFmtId="181" fontId="6" fillId="0" borderId="2" xfId="10" applyNumberFormat="1" applyFont="1" applyFill="1" applyBorder="1" applyAlignment="1" applyProtection="1">
      <alignment vertical="center"/>
      <protection locked="0"/>
    </xf>
    <xf numFmtId="181" fontId="17" fillId="0" borderId="22" xfId="10" applyNumberFormat="1" applyFont="1" applyFill="1" applyBorder="1" applyAlignment="1">
      <alignment horizontal="center" vertical="center"/>
    </xf>
    <xf numFmtId="181" fontId="28" fillId="0" borderId="0" xfId="10" applyNumberFormat="1" applyFont="1" applyFill="1" applyBorder="1" applyAlignment="1">
      <alignment horizontal="center" vertical="center"/>
    </xf>
    <xf numFmtId="0" fontId="24" fillId="0" borderId="2" xfId="1" applyBorder="1" applyAlignment="1" applyProtection="1">
      <alignment horizontal="center" vertical="center" wrapText="1"/>
    </xf>
    <xf numFmtId="0" fontId="36" fillId="0" borderId="32" xfId="1" applyFont="1" applyFill="1" applyBorder="1" applyAlignment="1" applyProtection="1">
      <alignment horizontal="left" vertical="center"/>
      <protection locked="0"/>
    </xf>
    <xf numFmtId="0" fontId="12" fillId="0" borderId="0" xfId="10" applyFont="1" applyFill="1" applyBorder="1" applyAlignment="1" applyProtection="1">
      <alignment horizontal="center" vertical="center"/>
    </xf>
    <xf numFmtId="0" fontId="27" fillId="0" borderId="1" xfId="10" applyFont="1" applyFill="1" applyBorder="1" applyAlignment="1">
      <alignment horizontal="right" vertical="center"/>
    </xf>
    <xf numFmtId="0" fontId="27" fillId="0" borderId="21" xfId="10" applyFont="1" applyFill="1" applyBorder="1" applyAlignment="1">
      <alignment horizontal="right" vertical="center"/>
    </xf>
    <xf numFmtId="0" fontId="6" fillId="0" borderId="31" xfId="10" applyFont="1" applyFill="1" applyBorder="1" applyAlignment="1" applyProtection="1">
      <alignment horizontal="center" vertical="center"/>
    </xf>
    <xf numFmtId="0" fontId="6" fillId="0" borderId="41" xfId="10" applyFont="1" applyFill="1" applyBorder="1" applyAlignment="1" applyProtection="1">
      <alignment horizontal="center" vertical="center"/>
    </xf>
    <xf numFmtId="0" fontId="6" fillId="0" borderId="41" xfId="10" applyFont="1" applyFill="1" applyBorder="1" applyAlignment="1" applyProtection="1">
      <alignment horizontal="center" vertical="center"/>
      <protection locked="0"/>
    </xf>
    <xf numFmtId="0" fontId="6" fillId="0" borderId="34" xfId="10" applyFont="1" applyFill="1" applyBorder="1" applyAlignment="1" applyProtection="1">
      <alignment horizontal="center" vertical="center"/>
      <protection locked="0"/>
    </xf>
    <xf numFmtId="0" fontId="6" fillId="0" borderId="24" xfId="10" applyFont="1" applyFill="1" applyBorder="1" applyAlignment="1" applyProtection="1">
      <alignment horizontal="center" vertical="center"/>
      <protection locked="0"/>
    </xf>
    <xf numFmtId="0" fontId="6" fillId="0" borderId="33" xfId="10" applyFont="1" applyFill="1" applyBorder="1" applyAlignment="1" applyProtection="1">
      <alignment horizontal="center" vertical="center"/>
    </xf>
    <xf numFmtId="0" fontId="6" fillId="0" borderId="3" xfId="1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35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181" fontId="29" fillId="0" borderId="20" xfId="10" applyNumberFormat="1" applyFont="1" applyFill="1" applyBorder="1" applyAlignment="1" applyProtection="1">
      <alignment horizontal="center" vertical="center"/>
      <protection locked="0"/>
    </xf>
    <xf numFmtId="181" fontId="29" fillId="0" borderId="26" xfId="10" applyNumberFormat="1" applyFont="1" applyFill="1" applyBorder="1" applyAlignment="1" applyProtection="1">
      <alignment horizontal="center" vertical="center"/>
      <protection locked="0"/>
    </xf>
    <xf numFmtId="0" fontId="12" fillId="0" borderId="1" xfId="10" applyFont="1" applyFill="1" applyBorder="1" applyAlignment="1" applyProtection="1">
      <alignment horizontal="center" vertical="center" shrinkToFit="1"/>
    </xf>
    <xf numFmtId="0" fontId="24" fillId="0" borderId="48" xfId="1" applyFill="1" applyBorder="1" applyAlignment="1" applyProtection="1">
      <alignment horizontal="left"/>
    </xf>
    <xf numFmtId="0" fontId="24" fillId="0" borderId="0" xfId="1" applyFill="1" applyBorder="1" applyAlignment="1" applyProtection="1">
      <alignment horizontal="left"/>
    </xf>
    <xf numFmtId="0" fontId="6" fillId="0" borderId="3" xfId="10" applyFont="1" applyFill="1" applyBorder="1" applyAlignment="1" applyProtection="1">
      <alignment horizontal="center" vertical="center"/>
      <protection locked="0"/>
    </xf>
    <xf numFmtId="0" fontId="6" fillId="0" borderId="35" xfId="10" applyFont="1" applyFill="1" applyBorder="1" applyAlignment="1" applyProtection="1">
      <alignment horizontal="center" vertical="center"/>
      <protection locked="0"/>
    </xf>
    <xf numFmtId="0" fontId="6" fillId="0" borderId="5" xfId="10" applyFont="1" applyFill="1" applyBorder="1" applyAlignment="1" applyProtection="1">
      <alignment horizontal="center" vertical="center"/>
      <protection locked="0"/>
    </xf>
    <xf numFmtId="0" fontId="11" fillId="0" borderId="3" xfId="10" applyFont="1" applyFill="1" applyBorder="1" applyAlignment="1" applyProtection="1">
      <alignment horizontal="center" vertical="center"/>
    </xf>
    <xf numFmtId="0" fontId="11" fillId="0" borderId="42" xfId="10" applyFont="1" applyFill="1" applyBorder="1" applyAlignment="1" applyProtection="1">
      <alignment horizontal="center" vertical="center"/>
    </xf>
    <xf numFmtId="0" fontId="11" fillId="0" borderId="3" xfId="10" applyFont="1" applyFill="1" applyBorder="1" applyAlignment="1" applyProtection="1">
      <alignment horizontal="center" vertical="center"/>
      <protection locked="0"/>
    </xf>
    <xf numFmtId="0" fontId="11" fillId="0" borderId="42" xfId="10" applyFont="1" applyFill="1" applyBorder="1" applyAlignment="1" applyProtection="1">
      <alignment horizontal="center" vertical="center"/>
      <protection locked="0"/>
    </xf>
    <xf numFmtId="0" fontId="11" fillId="0" borderId="5" xfId="10" applyFont="1" applyFill="1" applyBorder="1" applyAlignment="1" applyProtection="1">
      <alignment horizontal="center" vertical="center"/>
    </xf>
    <xf numFmtId="0" fontId="30" fillId="0" borderId="1" xfId="10" applyFont="1" applyFill="1" applyBorder="1" applyAlignment="1">
      <alignment horizontal="center" vertical="center"/>
    </xf>
    <xf numFmtId="176" fontId="13" fillId="0" borderId="25" xfId="10" applyNumberFormat="1" applyFont="1" applyFill="1" applyBorder="1" applyAlignment="1">
      <alignment horizontal="left" vertical="center" wrapText="1"/>
    </xf>
    <xf numFmtId="176" fontId="13" fillId="0" borderId="43" xfId="10" applyNumberFormat="1" applyFont="1" applyFill="1" applyBorder="1" applyAlignment="1">
      <alignment horizontal="left" vertical="center" wrapText="1"/>
    </xf>
    <xf numFmtId="0" fontId="9" fillId="0" borderId="40" xfId="10" applyFont="1" applyFill="1" applyBorder="1" applyAlignment="1">
      <alignment horizontal="center" vertical="top"/>
    </xf>
    <xf numFmtId="0" fontId="9" fillId="0" borderId="36" xfId="10" applyFont="1" applyFill="1" applyBorder="1" applyAlignment="1">
      <alignment horizontal="center" vertical="top"/>
    </xf>
    <xf numFmtId="0" fontId="6" fillId="0" borderId="42" xfId="10" applyFont="1" applyFill="1" applyBorder="1" applyAlignment="1" applyProtection="1">
      <alignment horizontal="center" vertical="center"/>
      <protection locked="0"/>
    </xf>
    <xf numFmtId="0" fontId="6" fillId="0" borderId="37" xfId="10" applyFont="1" applyFill="1" applyBorder="1" applyAlignment="1" applyProtection="1">
      <alignment horizontal="center" vertical="center"/>
    </xf>
    <xf numFmtId="0" fontId="6" fillId="0" borderId="44" xfId="10" applyFont="1" applyFill="1" applyBorder="1" applyAlignment="1" applyProtection="1">
      <alignment horizontal="center" vertical="center"/>
    </xf>
    <xf numFmtId="0" fontId="24" fillId="0" borderId="44" xfId="1" applyFill="1" applyBorder="1" applyAlignment="1" applyProtection="1">
      <alignment horizontal="center" vertical="center"/>
      <protection locked="0"/>
    </xf>
    <xf numFmtId="0" fontId="6" fillId="0" borderId="45" xfId="10" applyFont="1" applyFill="1" applyBorder="1" applyAlignment="1" applyProtection="1">
      <alignment horizontal="center" vertical="center"/>
      <protection locked="0"/>
    </xf>
    <xf numFmtId="0" fontId="6" fillId="0" borderId="46" xfId="10" applyFont="1" applyFill="1" applyBorder="1" applyAlignment="1" applyProtection="1">
      <alignment horizontal="center" vertical="center"/>
      <protection locked="0"/>
    </xf>
    <xf numFmtId="176" fontId="13" fillId="0" borderId="20" xfId="1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13" fillId="0" borderId="18" xfId="10" applyFont="1" applyFill="1" applyBorder="1" applyAlignment="1">
      <alignment horizontal="left" vertical="center" wrapText="1"/>
    </xf>
    <xf numFmtId="0" fontId="13" fillId="0" borderId="25" xfId="10" applyFont="1" applyFill="1" applyBorder="1" applyAlignment="1">
      <alignment horizontal="left" vertical="center" wrapText="1"/>
    </xf>
    <xf numFmtId="0" fontId="13" fillId="0" borderId="43" xfId="10" applyFont="1" applyFill="1" applyBorder="1" applyAlignment="1">
      <alignment horizontal="left" vertical="center" wrapText="1"/>
    </xf>
    <xf numFmtId="0" fontId="6" fillId="0" borderId="33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180" fontId="16" fillId="0" borderId="0" xfId="1" applyNumberFormat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center" vertical="center"/>
    </xf>
    <xf numFmtId="0" fontId="6" fillId="0" borderId="42" xfId="10" applyFont="1" applyFill="1" applyBorder="1" applyAlignment="1">
      <alignment horizontal="center" vertical="center"/>
    </xf>
    <xf numFmtId="0" fontId="6" fillId="0" borderId="37" xfId="10" applyFont="1" applyFill="1" applyBorder="1" applyAlignment="1">
      <alignment horizontal="center" vertical="center"/>
    </xf>
    <xf numFmtId="0" fontId="6" fillId="0" borderId="44" xfId="1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0" fontId="6" fillId="0" borderId="31" xfId="10" applyFont="1" applyFill="1" applyBorder="1" applyAlignment="1">
      <alignment horizontal="center" vertical="center"/>
    </xf>
    <xf numFmtId="0" fontId="6" fillId="0" borderId="41" xfId="1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1" xfId="10" applyNumberFormat="1" applyFont="1" applyFill="1" applyBorder="1" applyAlignment="1">
      <alignment horizontal="left" vertical="center"/>
    </xf>
    <xf numFmtId="0" fontId="6" fillId="0" borderId="34" xfId="10" applyNumberFormat="1" applyFont="1" applyFill="1" applyBorder="1" applyAlignment="1">
      <alignment horizontal="left" vertical="center"/>
    </xf>
    <xf numFmtId="49" fontId="6" fillId="0" borderId="3" xfId="10" applyNumberFormat="1" applyFont="1" applyFill="1" applyBorder="1" applyAlignment="1">
      <alignment horizontal="center" vertical="center"/>
    </xf>
    <xf numFmtId="49" fontId="6" fillId="0" borderId="5" xfId="10" applyNumberFormat="1" applyFont="1" applyFill="1" applyBorder="1" applyAlignment="1">
      <alignment horizontal="center" vertical="center"/>
    </xf>
  </cellXfs>
  <cellStyles count="28">
    <cellStyle name="パーセント 2" xfId="27"/>
    <cellStyle name="パーセント 2 4" xfId="24"/>
    <cellStyle name="ハイパーリンク" xfId="1" builtinId="8"/>
    <cellStyle name="ハイパーリンク 2" xfId="19"/>
    <cellStyle name="ハイパーリンク 3" xfId="20"/>
    <cellStyle name="ハイパーリンク 4" xfId="26"/>
    <cellStyle name="桁区切り" xfId="2" builtinId="6"/>
    <cellStyle name="桁区切り 2" xfId="3"/>
    <cellStyle name="桁区切り 2 2" xfId="23"/>
    <cellStyle name="桁区切り 3" xfId="22"/>
    <cellStyle name="標準" xfId="0" builtinId="0"/>
    <cellStyle name="標準 2" xfId="15"/>
    <cellStyle name="標準 2 2" xfId="4"/>
    <cellStyle name="標準 2 2 2" xfId="5"/>
    <cellStyle name="標準 2 2 3 2" xfId="6"/>
    <cellStyle name="標準 2 2 3 3 2" xfId="7"/>
    <cellStyle name="標準 2 3" xfId="17"/>
    <cellStyle name="標準 2_H22 研修講座見積提出依頼(FLM提出分) 2" xfId="8"/>
    <cellStyle name="標準 3" xfId="16"/>
    <cellStyle name="標準 4" xfId="9"/>
    <cellStyle name="標準 5" xfId="21"/>
    <cellStyle name="標準 6" xfId="18"/>
    <cellStyle name="標準 7" xfId="25"/>
    <cellStyle name="標準_ITエンジニア育成研修(H200404)改6D" xfId="10"/>
    <cellStyle name="標準_ITエンジニア育成研修(H200404)改6D_12 H20 9月下旬10月研修受講者一覧200905D_00　H2１ ４月分申込一覧2１0330" xfId="11"/>
    <cellStyle name="標準_ITエンジニア育成研修(H200404)改6D_13 ②H20ネットワーク構築他」研修申込（長菱ｿ追加２）" xfId="12"/>
    <cellStyle name="標準_ITエンジニア育成研修(H200404)改6D_13 ②研修申込書（9月下旬10月実施分）（SFK)200812G" xfId="13"/>
    <cellStyle name="標準_ITエンジニア育成研修(H200404)改6D_19 H20研修申込書（1月分）201205菱ソ21120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120650</xdr:colOff>
      <xdr:row>18</xdr:row>
      <xdr:rowOff>152400</xdr:rowOff>
    </xdr:from>
    <xdr:to>
      <xdr:col>2</xdr:col>
      <xdr:colOff>146050</xdr:colOff>
      <xdr:row>19</xdr:row>
      <xdr:rowOff>196850</xdr:rowOff>
    </xdr:to>
    <xdr:cxnSp macro="">
      <xdr:nvCxnSpPr>
        <xdr:cNvPr id="10" name="カギ線コネクタ 9"/>
        <xdr:cNvCxnSpPr/>
      </xdr:nvCxnSpPr>
      <xdr:spPr>
        <a:xfrm flipV="1">
          <a:off x="190500" y="4673600"/>
          <a:ext cx="381000" cy="311150"/>
        </a:xfrm>
        <a:prstGeom prst="bentConnector3">
          <a:avLst>
            <a:gd name="adj1" fmla="val -1666"/>
          </a:avLst>
        </a:prstGeom>
        <a:ln w="127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120650</xdr:colOff>
      <xdr:row>8</xdr:row>
      <xdr:rowOff>152400</xdr:rowOff>
    </xdr:from>
    <xdr:to>
      <xdr:col>2</xdr:col>
      <xdr:colOff>146050</xdr:colOff>
      <xdr:row>9</xdr:row>
      <xdr:rowOff>196850</xdr:rowOff>
    </xdr:to>
    <xdr:cxnSp macro="">
      <xdr:nvCxnSpPr>
        <xdr:cNvPr id="37" name="カギ線コネクタ 36"/>
        <xdr:cNvCxnSpPr/>
      </xdr:nvCxnSpPr>
      <xdr:spPr>
        <a:xfrm flipV="1">
          <a:off x="190500" y="4673600"/>
          <a:ext cx="381000" cy="311150"/>
        </a:xfrm>
        <a:prstGeom prst="bentConnector3">
          <a:avLst>
            <a:gd name="adj1" fmla="val -1666"/>
          </a:avLst>
        </a:prstGeom>
        <a:ln w="127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showZeros="0" tabSelected="1" topLeftCell="A19" zoomScaleNormal="100" workbookViewId="0">
      <selection activeCell="G41" sqref="G41"/>
    </sheetView>
  </sheetViews>
  <sheetFormatPr defaultColWidth="8.640625" defaultRowHeight="13"/>
  <cols>
    <col min="1" max="1" width="0.92578125" style="1" customWidth="1"/>
    <col min="2" max="2" width="4" style="1" customWidth="1"/>
    <col min="3" max="3" width="9.140625" style="1" customWidth="1"/>
    <col min="4" max="4" width="11.140625" style="1" customWidth="1"/>
    <col min="5" max="5" width="2.5703125" style="1" customWidth="1"/>
    <col min="6" max="6" width="9.5" style="1" customWidth="1"/>
    <col min="7" max="7" width="9.0703125" style="1" customWidth="1"/>
    <col min="8" max="8" width="6.5" style="1" customWidth="1"/>
    <col min="9" max="9" width="5.5703125" style="1" customWidth="1"/>
    <col min="10" max="10" width="4" style="1" customWidth="1"/>
    <col min="11" max="11" width="18" style="1" customWidth="1"/>
    <col min="12" max="12" width="1.5" style="1" customWidth="1"/>
    <col min="13" max="16384" width="8.640625" style="1"/>
  </cols>
  <sheetData>
    <row r="1" spans="2:18" ht="17.399999999999999" customHeight="1" thickBot="1">
      <c r="C1" s="171" t="s">
        <v>80</v>
      </c>
      <c r="D1" s="171"/>
      <c r="E1" s="171"/>
      <c r="F1" s="171"/>
      <c r="G1" s="171"/>
      <c r="H1" s="171"/>
      <c r="I1" s="171"/>
      <c r="J1" s="186" t="s">
        <v>84</v>
      </c>
      <c r="K1" s="186"/>
    </row>
    <row r="2" spans="2:18" ht="20" customHeight="1" thickBot="1">
      <c r="C2" s="2"/>
      <c r="D2" s="168">
        <v>44190</v>
      </c>
      <c r="E2" s="3" t="s">
        <v>0</v>
      </c>
      <c r="F2" s="172" t="s">
        <v>1</v>
      </c>
      <c r="G2" s="172"/>
      <c r="H2" s="172"/>
      <c r="I2" s="173"/>
      <c r="J2" s="184" t="s">
        <v>74</v>
      </c>
      <c r="K2" s="185"/>
    </row>
    <row r="3" spans="2:18" ht="15" customHeight="1">
      <c r="C3" s="174" t="s">
        <v>2</v>
      </c>
      <c r="D3" s="175"/>
      <c r="E3" s="176"/>
      <c r="F3" s="177"/>
      <c r="G3" s="177"/>
      <c r="H3" s="177"/>
      <c r="I3" s="177"/>
      <c r="J3" s="177"/>
      <c r="K3" s="178"/>
    </row>
    <row r="4" spans="2:18" ht="15" customHeight="1">
      <c r="C4" s="179" t="s">
        <v>3</v>
      </c>
      <c r="D4" s="180"/>
      <c r="E4" s="160" t="s">
        <v>4</v>
      </c>
      <c r="F4" s="4"/>
      <c r="G4" s="181"/>
      <c r="H4" s="182"/>
      <c r="I4" s="182"/>
      <c r="J4" s="182"/>
      <c r="K4" s="183"/>
    </row>
    <row r="5" spans="2:18" ht="15" customHeight="1">
      <c r="C5" s="179" t="s">
        <v>5</v>
      </c>
      <c r="D5" s="180"/>
      <c r="E5" s="189"/>
      <c r="F5" s="190"/>
      <c r="G5" s="190"/>
      <c r="H5" s="190"/>
      <c r="I5" s="190"/>
      <c r="J5" s="190"/>
      <c r="K5" s="191"/>
    </row>
    <row r="6" spans="2:18" ht="15" customHeight="1">
      <c r="C6" s="179" t="s">
        <v>6</v>
      </c>
      <c r="D6" s="180"/>
      <c r="E6" s="192" t="s">
        <v>78</v>
      </c>
      <c r="F6" s="193"/>
      <c r="G6" s="194"/>
      <c r="H6" s="195"/>
      <c r="I6" s="5" t="s">
        <v>8</v>
      </c>
      <c r="J6" s="192"/>
      <c r="K6" s="196"/>
    </row>
    <row r="7" spans="2:18" ht="15" customHeight="1">
      <c r="C7" s="179" t="s">
        <v>9</v>
      </c>
      <c r="D7" s="180"/>
      <c r="E7" s="189"/>
      <c r="F7" s="190"/>
      <c r="G7" s="190"/>
      <c r="H7" s="202"/>
      <c r="I7" s="6" t="s">
        <v>71</v>
      </c>
      <c r="J7" s="209"/>
      <c r="K7" s="210"/>
    </row>
    <row r="8" spans="2:18" ht="15" customHeight="1" thickBot="1">
      <c r="C8" s="203" t="s">
        <v>10</v>
      </c>
      <c r="D8" s="204"/>
      <c r="E8" s="205"/>
      <c r="F8" s="206"/>
      <c r="G8" s="206"/>
      <c r="H8" s="206"/>
      <c r="I8" s="206"/>
      <c r="J8" s="206"/>
      <c r="K8" s="207"/>
    </row>
    <row r="9" spans="2:18" ht="17.399999999999999" customHeight="1">
      <c r="C9" s="127" t="s">
        <v>11</v>
      </c>
      <c r="D9" s="188"/>
      <c r="E9" s="188"/>
      <c r="F9" s="188"/>
      <c r="G9" s="188"/>
      <c r="H9" s="188"/>
      <c r="I9" s="188"/>
      <c r="J9" s="188"/>
      <c r="K9" s="188"/>
    </row>
    <row r="10" spans="2:18" ht="13.25" customHeight="1" thickBot="1">
      <c r="C10" s="197" t="s">
        <v>63</v>
      </c>
      <c r="D10" s="197"/>
      <c r="E10" s="197"/>
      <c r="F10" s="197"/>
      <c r="G10" s="197"/>
      <c r="H10" s="123"/>
      <c r="I10" s="197" t="s">
        <v>64</v>
      </c>
      <c r="J10" s="197"/>
      <c r="K10" s="197"/>
      <c r="L10" s="125"/>
    </row>
    <row r="11" spans="2:18" ht="45" customHeight="1" thickBot="1">
      <c r="B11" s="169" t="s">
        <v>76</v>
      </c>
      <c r="C11" s="208" t="s">
        <v>75</v>
      </c>
      <c r="D11" s="198"/>
      <c r="E11" s="199"/>
      <c r="F11" s="131" t="s">
        <v>12</v>
      </c>
      <c r="G11" s="10" t="s">
        <v>65</v>
      </c>
      <c r="H11" s="129" t="s">
        <v>61</v>
      </c>
      <c r="I11" s="130" t="s">
        <v>60</v>
      </c>
      <c r="J11" s="133" t="s">
        <v>13</v>
      </c>
      <c r="K11" s="132" t="s">
        <v>23</v>
      </c>
    </row>
    <row r="12" spans="2:18" ht="18" customHeight="1">
      <c r="B12" s="200"/>
      <c r="C12" s="11" t="s">
        <v>14</v>
      </c>
      <c r="D12" s="12" t="s">
        <v>77</v>
      </c>
      <c r="E12" s="76">
        <v>1</v>
      </c>
      <c r="F12" s="161"/>
      <c r="G12" s="162"/>
      <c r="H12" s="163"/>
      <c r="I12" s="163"/>
      <c r="J12" s="164"/>
      <c r="K12" s="170"/>
      <c r="N12" s="17"/>
    </row>
    <row r="13" spans="2:18" ht="18" customHeight="1">
      <c r="B13" s="200"/>
      <c r="C13" s="18" t="s">
        <v>15</v>
      </c>
      <c r="D13" s="19" t="s">
        <v>69</v>
      </c>
      <c r="E13" s="13">
        <v>2</v>
      </c>
      <c r="F13" s="14"/>
      <c r="G13" s="15"/>
      <c r="H13" s="16"/>
      <c r="I13" s="16"/>
      <c r="J13" s="120"/>
      <c r="K13" s="46"/>
    </row>
    <row r="14" spans="2:18" ht="18" customHeight="1">
      <c r="B14" s="200"/>
      <c r="C14" s="21" t="s">
        <v>16</v>
      </c>
      <c r="D14" s="22">
        <v>78800</v>
      </c>
      <c r="E14" s="20">
        <v>3</v>
      </c>
      <c r="F14" s="14"/>
      <c r="G14" s="15"/>
      <c r="H14" s="16"/>
      <c r="I14" s="16"/>
      <c r="J14" s="120"/>
      <c r="K14" s="46"/>
    </row>
    <row r="15" spans="2:18" ht="18" customHeight="1">
      <c r="B15" s="200"/>
      <c r="C15" s="21" t="s">
        <v>17</v>
      </c>
      <c r="D15" s="22">
        <v>5000</v>
      </c>
      <c r="E15" s="20">
        <v>4</v>
      </c>
      <c r="F15" s="23"/>
      <c r="G15" s="23"/>
      <c r="H15" s="16"/>
      <c r="I15" s="16"/>
      <c r="J15" s="120"/>
      <c r="K15" s="80"/>
    </row>
    <row r="16" spans="2:18" ht="18" customHeight="1">
      <c r="B16" s="200"/>
      <c r="C16" s="25" t="s">
        <v>18</v>
      </c>
      <c r="D16" s="26">
        <f>D14*1.1</f>
        <v>86680</v>
      </c>
      <c r="E16" s="20">
        <v>5</v>
      </c>
      <c r="F16" s="23"/>
      <c r="G16" s="23"/>
      <c r="H16" s="16"/>
      <c r="I16" s="16"/>
      <c r="J16" s="120"/>
      <c r="K16" s="80"/>
      <c r="R16" s="1">
        <f>'02月_研修申込書'!I3270</f>
        <v>0</v>
      </c>
    </row>
    <row r="17" spans="2:18" ht="18" customHeight="1" thickBot="1">
      <c r="B17" s="200"/>
      <c r="C17" s="27" t="s">
        <v>19</v>
      </c>
      <c r="D17" s="28">
        <f>D15*1.1</f>
        <v>5500</v>
      </c>
      <c r="E17" s="29">
        <v>6</v>
      </c>
      <c r="F17" s="30"/>
      <c r="G17" s="30"/>
      <c r="H17" s="31"/>
      <c r="I17" s="31"/>
      <c r="J17" s="121"/>
      <c r="K17" s="81"/>
    </row>
    <row r="18" spans="2:18" ht="22.25" customHeight="1" thickBot="1">
      <c r="B18" s="201"/>
      <c r="C18" s="32" t="s">
        <v>20</v>
      </c>
      <c r="D18" s="33" t="s">
        <v>21</v>
      </c>
      <c r="E18" s="34"/>
      <c r="F18" s="35"/>
      <c r="G18" s="35"/>
      <c r="H18" s="36" t="s">
        <v>22</v>
      </c>
      <c r="I18" s="128"/>
      <c r="J18" s="122" t="s">
        <v>62</v>
      </c>
      <c r="K18" s="37">
        <f>(D14+D15)*I18</f>
        <v>0</v>
      </c>
    </row>
    <row r="19" spans="2:18" ht="17.399999999999999" customHeight="1">
      <c r="B19" s="38"/>
      <c r="C19" s="127" t="s">
        <v>11</v>
      </c>
      <c r="D19" s="187"/>
      <c r="E19" s="187"/>
      <c r="F19" s="187"/>
      <c r="G19" s="187"/>
      <c r="H19" s="187"/>
      <c r="I19" s="187"/>
      <c r="J19" s="187"/>
      <c r="K19" s="187"/>
    </row>
    <row r="20" spans="2:18" ht="17.399999999999999" customHeight="1" thickBot="1">
      <c r="B20" s="38"/>
      <c r="C20" s="197" t="s">
        <v>63</v>
      </c>
      <c r="D20" s="197"/>
      <c r="E20" s="197"/>
      <c r="F20" s="197"/>
      <c r="G20" s="197"/>
      <c r="H20" s="123"/>
      <c r="I20" s="126" t="s">
        <v>64</v>
      </c>
      <c r="J20" s="126"/>
      <c r="K20" s="126"/>
      <c r="L20" s="125"/>
    </row>
    <row r="21" spans="2:18" ht="42.65" customHeight="1" thickBot="1">
      <c r="B21" s="169" t="s">
        <v>81</v>
      </c>
      <c r="C21" s="198" t="s">
        <v>82</v>
      </c>
      <c r="D21" s="198"/>
      <c r="E21" s="199"/>
      <c r="F21" s="131" t="s">
        <v>12</v>
      </c>
      <c r="G21" s="10" t="s">
        <v>65</v>
      </c>
      <c r="H21" s="129" t="s">
        <v>61</v>
      </c>
      <c r="I21" s="130" t="s">
        <v>60</v>
      </c>
      <c r="J21" s="133" t="s">
        <v>13</v>
      </c>
      <c r="K21" s="132" t="s">
        <v>23</v>
      </c>
    </row>
    <row r="22" spans="2:18" ht="20" customHeight="1">
      <c r="B22" s="200"/>
      <c r="C22" s="11" t="s">
        <v>14</v>
      </c>
      <c r="D22" s="40" t="s">
        <v>83</v>
      </c>
      <c r="E22" s="13">
        <v>1</v>
      </c>
      <c r="F22" s="14"/>
      <c r="G22" s="15"/>
      <c r="H22" s="16"/>
      <c r="I22" s="16"/>
      <c r="J22" s="120"/>
      <c r="K22" s="46"/>
    </row>
    <row r="23" spans="2:18" ht="20" customHeight="1">
      <c r="B23" s="200"/>
      <c r="C23" s="18" t="s">
        <v>15</v>
      </c>
      <c r="D23" s="19" t="s">
        <v>69</v>
      </c>
      <c r="E23" s="20">
        <v>2</v>
      </c>
      <c r="F23" s="14"/>
      <c r="G23" s="15"/>
      <c r="H23" s="16"/>
      <c r="I23" s="16"/>
      <c r="J23" s="120"/>
      <c r="K23" s="46"/>
      <c r="R23" s="1">
        <f>'02月_研修申込書'!I4277</f>
        <v>0</v>
      </c>
    </row>
    <row r="24" spans="2:18" ht="20" customHeight="1">
      <c r="B24" s="200"/>
      <c r="C24" s="21" t="s">
        <v>16</v>
      </c>
      <c r="D24" s="22">
        <v>78800</v>
      </c>
      <c r="E24" s="20">
        <v>3</v>
      </c>
      <c r="F24" s="14"/>
      <c r="G24" s="15"/>
      <c r="H24" s="16"/>
      <c r="I24" s="16"/>
      <c r="J24" s="120"/>
      <c r="K24" s="46"/>
    </row>
    <row r="25" spans="2:18" ht="20" customHeight="1">
      <c r="B25" s="200"/>
      <c r="C25" s="21" t="s">
        <v>17</v>
      </c>
      <c r="D25" s="22">
        <v>5000</v>
      </c>
      <c r="E25" s="20">
        <v>4</v>
      </c>
      <c r="F25" s="23"/>
      <c r="G25" s="41"/>
      <c r="H25" s="24"/>
      <c r="I25" s="24"/>
      <c r="J25" s="120"/>
      <c r="K25" s="80"/>
    </row>
    <row r="26" spans="2:18" ht="20" customHeight="1">
      <c r="B26" s="200"/>
      <c r="C26" s="25" t="s">
        <v>18</v>
      </c>
      <c r="D26" s="26">
        <f>D24*1.1</f>
        <v>86680</v>
      </c>
      <c r="E26" s="20">
        <v>5</v>
      </c>
      <c r="F26" s="23"/>
      <c r="G26" s="41"/>
      <c r="H26" s="24"/>
      <c r="I26" s="24"/>
      <c r="J26" s="120"/>
      <c r="K26" s="80"/>
    </row>
    <row r="27" spans="2:18" ht="20" customHeight="1" thickBot="1">
      <c r="B27" s="200"/>
      <c r="C27" s="27" t="s">
        <v>19</v>
      </c>
      <c r="D27" s="28">
        <f>D25*1.1</f>
        <v>5500</v>
      </c>
      <c r="E27" s="29">
        <v>6</v>
      </c>
      <c r="F27" s="30"/>
      <c r="G27" s="42"/>
      <c r="H27" s="31"/>
      <c r="I27" s="31"/>
      <c r="J27" s="121"/>
      <c r="K27" s="81"/>
    </row>
    <row r="28" spans="2:18" ht="18.649999999999999" customHeight="1" thickBot="1">
      <c r="B28" s="201"/>
      <c r="C28" s="32" t="s">
        <v>24</v>
      </c>
      <c r="D28" s="33" t="s">
        <v>21</v>
      </c>
      <c r="E28" s="43"/>
      <c r="F28" s="43"/>
      <c r="G28" s="43"/>
      <c r="H28" s="36" t="s">
        <v>22</v>
      </c>
      <c r="I28" s="128">
        <v>0</v>
      </c>
      <c r="J28" s="122" t="s">
        <v>62</v>
      </c>
      <c r="K28" s="124">
        <f>(D24+D25)*I28</f>
        <v>0</v>
      </c>
    </row>
  </sheetData>
  <mergeCells count="28">
    <mergeCell ref="C7:D7"/>
    <mergeCell ref="E7:H7"/>
    <mergeCell ref="C8:D8"/>
    <mergeCell ref="E8:K8"/>
    <mergeCell ref="C11:E11"/>
    <mergeCell ref="J7:K7"/>
    <mergeCell ref="C10:G10"/>
    <mergeCell ref="D9:K9"/>
    <mergeCell ref="I10:K10"/>
    <mergeCell ref="B22:B28"/>
    <mergeCell ref="B12:B18"/>
    <mergeCell ref="C21:E21"/>
    <mergeCell ref="C20:G20"/>
    <mergeCell ref="D19:K19"/>
    <mergeCell ref="C5:D5"/>
    <mergeCell ref="E5:K5"/>
    <mergeCell ref="C6:D6"/>
    <mergeCell ref="E6:F6"/>
    <mergeCell ref="G6:H6"/>
    <mergeCell ref="J6:K6"/>
    <mergeCell ref="C1:I1"/>
    <mergeCell ref="F2:I2"/>
    <mergeCell ref="C3:D3"/>
    <mergeCell ref="E3:K3"/>
    <mergeCell ref="C4:D4"/>
    <mergeCell ref="G4:K4"/>
    <mergeCell ref="J2:K2"/>
    <mergeCell ref="J1:K1"/>
  </mergeCells>
  <phoneticPr fontId="7"/>
  <hyperlinks>
    <hyperlink ref="B21" location="'02j'!A1" display="02ｊ"/>
    <hyperlink ref="B11" location="'22a'!B11" display="22a"/>
  </hyperlinks>
  <pageMargins left="0.25" right="0.25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showZeros="0" zoomScaleNormal="100" zoomScaleSheetLayoutView="120" workbookViewId="0">
      <selection activeCell="K13" sqref="K13"/>
    </sheetView>
  </sheetViews>
  <sheetFormatPr defaultColWidth="8.640625" defaultRowHeight="13"/>
  <cols>
    <col min="1" max="1" width="0.640625" style="1" customWidth="1"/>
    <col min="2" max="2" width="3.0703125" style="1" customWidth="1"/>
    <col min="3" max="3" width="10.140625" style="1" customWidth="1"/>
    <col min="4" max="4" width="11.140625" style="1" customWidth="1"/>
    <col min="5" max="5" width="2.92578125" style="1" customWidth="1"/>
    <col min="6" max="6" width="9.5703125" style="1" customWidth="1"/>
    <col min="7" max="7" width="9.42578125" style="1" customWidth="1"/>
    <col min="8" max="8" width="6.140625" style="1" customWidth="1"/>
    <col min="9" max="9" width="5.5" style="1" customWidth="1"/>
    <col min="10" max="10" width="9.0703125" style="1" customWidth="1"/>
    <col min="11" max="11" width="10" style="1" customWidth="1"/>
    <col min="12" max="12" width="0.5703125" style="1" customWidth="1"/>
    <col min="13" max="13" width="3.5" style="1" customWidth="1"/>
    <col min="14" max="14" width="9.640625" style="1" customWidth="1"/>
    <col min="15" max="15" width="16.0703125" style="1" customWidth="1"/>
    <col min="16" max="16384" width="8.640625" style="1"/>
  </cols>
  <sheetData>
    <row r="1" spans="2:15" ht="20" customHeight="1" thickBot="1">
      <c r="B1" s="228" t="s">
        <v>25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2:15" ht="14" customHeight="1" thickBot="1">
      <c r="C2" s="229" t="str">
        <f>O2</f>
        <v>2021年02月開催（1講座）</v>
      </c>
      <c r="D2" s="229"/>
      <c r="E2" s="47"/>
      <c r="F2" s="47"/>
      <c r="G2" s="47"/>
      <c r="H2" s="47"/>
      <c r="I2" s="47"/>
      <c r="J2" s="48"/>
      <c r="K2" s="167" t="str">
        <f>O4</f>
        <v>2020/00/00</v>
      </c>
      <c r="N2" s="49"/>
      <c r="O2" s="50" t="s">
        <v>79</v>
      </c>
    </row>
    <row r="3" spans="2:15" ht="16.25" customHeight="1" thickBot="1">
      <c r="C3" s="230" t="s">
        <v>2</v>
      </c>
      <c r="D3" s="231"/>
      <c r="E3" s="235">
        <f>'02月_研修申込書'!E3</f>
        <v>0</v>
      </c>
      <c r="F3" s="236"/>
      <c r="G3" s="236"/>
      <c r="H3" s="236"/>
      <c r="I3" s="236"/>
      <c r="J3" s="90" t="s">
        <v>26</v>
      </c>
      <c r="K3" s="51"/>
      <c r="N3" s="52"/>
    </row>
    <row r="4" spans="2:15" ht="16.25" customHeight="1" thickBot="1">
      <c r="C4" s="214" t="s">
        <v>3</v>
      </c>
      <c r="D4" s="215"/>
      <c r="E4" s="91" t="s">
        <v>27</v>
      </c>
      <c r="F4" s="92">
        <f>'02月_研修申込書'!F4</f>
        <v>0</v>
      </c>
      <c r="G4" s="232">
        <f>'02月_研修申込書'!G4</f>
        <v>0</v>
      </c>
      <c r="H4" s="233"/>
      <c r="I4" s="233"/>
      <c r="J4" s="233"/>
      <c r="K4" s="234"/>
      <c r="N4" s="8" t="s">
        <v>28</v>
      </c>
      <c r="O4" s="166" t="s">
        <v>72</v>
      </c>
    </row>
    <row r="5" spans="2:15" ht="16.25" customHeight="1">
      <c r="C5" s="214" t="s">
        <v>5</v>
      </c>
      <c r="D5" s="215"/>
      <c r="E5" s="215">
        <f>'02月_研修申込書'!E5</f>
        <v>0</v>
      </c>
      <c r="F5" s="224"/>
      <c r="G5" s="224"/>
      <c r="H5" s="224"/>
      <c r="I5" s="224"/>
      <c r="J5" s="224"/>
      <c r="K5" s="225"/>
      <c r="N5" s="52"/>
    </row>
    <row r="6" spans="2:15" ht="16.25" customHeight="1">
      <c r="C6" s="214" t="s">
        <v>6</v>
      </c>
      <c r="D6" s="215"/>
      <c r="E6" s="215" t="s">
        <v>7</v>
      </c>
      <c r="F6" s="219"/>
      <c r="G6" s="215">
        <f>'02月_研修申込書'!G6</f>
        <v>0</v>
      </c>
      <c r="H6" s="219"/>
      <c r="I6" s="53" t="s">
        <v>29</v>
      </c>
      <c r="J6" s="237">
        <f>'02月_研修申込書'!J6:K6</f>
        <v>0</v>
      </c>
      <c r="K6" s="238"/>
      <c r="N6" s="52"/>
    </row>
    <row r="7" spans="2:15" ht="16.25" customHeight="1" thickBot="1">
      <c r="C7" s="220" t="s">
        <v>9</v>
      </c>
      <c r="D7" s="221"/>
      <c r="E7" s="222">
        <f>'02月_研修申込書'!E7</f>
        <v>0</v>
      </c>
      <c r="F7" s="226"/>
      <c r="G7" s="226"/>
      <c r="H7" s="227"/>
      <c r="I7" s="105" t="s">
        <v>30</v>
      </c>
      <c r="J7" s="222">
        <f>'02月_研修申込書'!J7</f>
        <v>0</v>
      </c>
      <c r="K7" s="223"/>
      <c r="N7" s="52"/>
    </row>
    <row r="8" spans="2:15" ht="5" customHeight="1">
      <c r="C8" s="216"/>
      <c r="D8" s="216"/>
      <c r="E8" s="218"/>
      <c r="F8" s="218"/>
      <c r="G8" s="218"/>
      <c r="H8" s="218"/>
      <c r="I8" s="218"/>
      <c r="J8" s="218"/>
      <c r="K8" s="218"/>
      <c r="N8" s="52"/>
    </row>
    <row r="9" spans="2:15" ht="2.4" customHeight="1">
      <c r="C9" s="7"/>
      <c r="D9" s="7"/>
      <c r="E9" s="8"/>
      <c r="F9" s="82"/>
      <c r="G9" s="54"/>
      <c r="H9" s="54"/>
      <c r="I9" s="54"/>
      <c r="J9" s="54"/>
      <c r="K9" s="54"/>
      <c r="N9" s="52"/>
    </row>
    <row r="10" spans="2:15" ht="16.25" customHeight="1" thickBot="1">
      <c r="B10" s="55"/>
      <c r="C10" s="56"/>
      <c r="D10" s="57"/>
      <c r="E10" s="58" t="s">
        <v>31</v>
      </c>
      <c r="F10" s="59" t="e">
        <f>F12+F13</f>
        <v>#REF!</v>
      </c>
      <c r="G10" s="60" t="s">
        <v>32</v>
      </c>
      <c r="H10" s="61" t="s">
        <v>33</v>
      </c>
      <c r="I10" s="62"/>
      <c r="J10" s="63"/>
      <c r="K10" s="63"/>
      <c r="N10" s="52"/>
    </row>
    <row r="11" spans="2:15" ht="6" customHeight="1">
      <c r="B11" s="55"/>
      <c r="C11" s="56"/>
      <c r="D11" s="64"/>
      <c r="E11" s="83"/>
      <c r="F11" s="62"/>
      <c r="G11" s="62"/>
      <c r="H11" s="62"/>
      <c r="I11" s="62"/>
      <c r="J11" s="63"/>
      <c r="K11" s="63"/>
      <c r="N11" s="52"/>
    </row>
    <row r="12" spans="2:15" ht="15" customHeight="1">
      <c r="B12" s="55"/>
      <c r="C12" s="65" t="s">
        <v>68</v>
      </c>
      <c r="D12" s="101"/>
      <c r="E12" s="102"/>
      <c r="F12" s="103" t="e">
        <f>SUM(K27,K36,#REF!)</f>
        <v>#REF!</v>
      </c>
      <c r="G12" s="97" t="s">
        <v>34</v>
      </c>
      <c r="H12" s="62"/>
      <c r="I12" s="62"/>
      <c r="J12" s="63"/>
      <c r="K12" s="63"/>
      <c r="N12" s="52"/>
    </row>
    <row r="13" spans="2:15" ht="15" customHeight="1">
      <c r="B13" s="55"/>
      <c r="C13" s="100"/>
      <c r="D13" s="95"/>
      <c r="E13" s="101"/>
      <c r="F13" s="104" t="e">
        <f>F12*0.1</f>
        <v>#REF!</v>
      </c>
      <c r="G13" s="97" t="s">
        <v>35</v>
      </c>
      <c r="H13" s="62"/>
      <c r="I13" s="62"/>
      <c r="J13" s="63"/>
      <c r="K13" s="63"/>
      <c r="N13" s="52"/>
    </row>
    <row r="14" spans="2:15" s="93" customFormat="1" ht="14" customHeight="1" thickBot="1">
      <c r="B14" s="94"/>
      <c r="C14" s="65" t="s">
        <v>36</v>
      </c>
      <c r="D14" s="95"/>
      <c r="E14" s="96"/>
      <c r="F14" s="97"/>
      <c r="G14" s="97"/>
      <c r="H14" s="97"/>
      <c r="I14" s="97"/>
      <c r="J14" s="63"/>
      <c r="K14" s="63"/>
      <c r="N14" s="98"/>
    </row>
    <row r="15" spans="2:15" s="93" customFormat="1" ht="14" customHeight="1" thickBot="1">
      <c r="B15" s="94"/>
      <c r="C15" s="65" t="s">
        <v>37</v>
      </c>
      <c r="D15" s="95"/>
      <c r="E15" s="217" t="str">
        <f>O15</f>
        <v>2020/00/00</v>
      </c>
      <c r="F15" s="217"/>
      <c r="G15" s="217"/>
      <c r="H15" s="97"/>
      <c r="I15" s="97"/>
      <c r="J15" s="63"/>
      <c r="K15" s="63"/>
      <c r="N15" s="71" t="s">
        <v>38</v>
      </c>
      <c r="O15" s="165" t="s">
        <v>73</v>
      </c>
    </row>
    <row r="16" spans="2:15" s="93" customFormat="1" ht="14" customHeight="1">
      <c r="B16" s="94"/>
      <c r="C16" s="65" t="s">
        <v>39</v>
      </c>
      <c r="D16" s="95"/>
      <c r="E16" s="96" t="s">
        <v>40</v>
      </c>
      <c r="F16" s="97"/>
      <c r="G16" s="97" t="s">
        <v>41</v>
      </c>
      <c r="H16" s="97" t="s">
        <v>70</v>
      </c>
      <c r="I16" s="94"/>
      <c r="J16" s="63"/>
      <c r="K16" s="63"/>
    </row>
    <row r="17" spans="2:11" s="93" customFormat="1" ht="14" customHeight="1">
      <c r="B17" s="94"/>
      <c r="C17" s="65" t="s">
        <v>42</v>
      </c>
      <c r="D17" s="95"/>
      <c r="E17" s="96" t="s">
        <v>85</v>
      </c>
      <c r="F17" s="97"/>
      <c r="G17" s="97"/>
      <c r="H17" s="97"/>
      <c r="I17" s="97"/>
      <c r="J17" s="63"/>
      <c r="K17" s="63"/>
    </row>
    <row r="18" spans="2:11" ht="14" customHeight="1">
      <c r="B18" s="55"/>
      <c r="C18" s="56"/>
      <c r="D18" s="64"/>
      <c r="E18" s="65"/>
      <c r="F18" s="57" t="s">
        <v>43</v>
      </c>
      <c r="G18" s="99" t="s">
        <v>44</v>
      </c>
      <c r="J18" s="63"/>
      <c r="K18" s="63"/>
    </row>
    <row r="19" spans="2:11" ht="16.25" customHeight="1" thickBot="1">
      <c r="E19" s="52"/>
    </row>
    <row r="20" spans="2:11" ht="63" customHeight="1" thickBot="1">
      <c r="B20" s="106" t="str">
        <f>'02月_研修申込書'!B11</f>
        <v>22a</v>
      </c>
      <c r="C20" s="211" t="str">
        <f>'02月_研修申込書'!C11</f>
        <v xml:space="preserve"> ケースに学ぶITプロジェクトにおける品質マネジメント</v>
      </c>
      <c r="D20" s="212"/>
      <c r="E20" s="213"/>
      <c r="F20" s="9" t="s">
        <v>12</v>
      </c>
      <c r="G20" s="10" t="s">
        <v>65</v>
      </c>
      <c r="H20" s="147" t="s">
        <v>61</v>
      </c>
      <c r="I20" s="147" t="s">
        <v>60</v>
      </c>
      <c r="J20" s="148" t="s">
        <v>67</v>
      </c>
      <c r="K20" s="149" t="s">
        <v>45</v>
      </c>
    </row>
    <row r="21" spans="2:11" s="93" customFormat="1" ht="14" customHeight="1">
      <c r="B21" s="200"/>
      <c r="C21" s="66" t="str">
        <f>'02月_研修申込書'!C12</f>
        <v>開催日</v>
      </c>
      <c r="D21" s="86" t="str">
        <f>'02月_研修申込書'!D12</f>
        <v>02/03・04・05</v>
      </c>
      <c r="E21" s="76">
        <f>'02月_研修申込書'!E12</f>
        <v>1</v>
      </c>
      <c r="F21" s="77">
        <f>'02月_研修申込書'!F12</f>
        <v>0</v>
      </c>
      <c r="G21" s="77">
        <f>'02月_研修申込書'!G12</f>
        <v>0</v>
      </c>
      <c r="H21" s="76">
        <f>'02月_研修申込書'!H12</f>
        <v>0</v>
      </c>
      <c r="I21" s="157">
        <f>'02月_研修申込書'!I12</f>
        <v>0</v>
      </c>
      <c r="J21" s="158">
        <f>'02月_研修申込書'!J12</f>
        <v>0</v>
      </c>
      <c r="K21" s="159"/>
    </row>
    <row r="22" spans="2:11" s="93" customFormat="1" ht="14" customHeight="1">
      <c r="B22" s="200"/>
      <c r="C22" s="75" t="str">
        <f>'02月_研修申込書'!C13</f>
        <v>開催曜日</v>
      </c>
      <c r="D22" s="84" t="str">
        <f>'02月_研修申込書'!D13</f>
        <v>（水）・（木）・（金）</v>
      </c>
      <c r="E22" s="13">
        <f>'02月_研修申込書'!E13</f>
        <v>2</v>
      </c>
      <c r="F22" s="67">
        <f>'02月_研修申込書'!F13</f>
        <v>0</v>
      </c>
      <c r="G22" s="67">
        <f>'02月_研修申込書'!G13</f>
        <v>0</v>
      </c>
      <c r="H22" s="13">
        <f>'02月_研修申込書'!H13</f>
        <v>0</v>
      </c>
      <c r="I22" s="137">
        <f>'02月_研修申込書'!I13</f>
        <v>0</v>
      </c>
      <c r="J22" s="146">
        <f>'02月_研修申込書'!J13</f>
        <v>0</v>
      </c>
      <c r="K22" s="156"/>
    </row>
    <row r="23" spans="2:11" s="93" customFormat="1" ht="14" customHeight="1">
      <c r="B23" s="200"/>
      <c r="C23" s="75" t="str">
        <f>'02月_研修申込書'!C14</f>
        <v>受講料（税別）</v>
      </c>
      <c r="D23" s="84">
        <f>'02月_研修申込書'!D14</f>
        <v>78800</v>
      </c>
      <c r="E23" s="20">
        <f>'02月_研修申込書'!E14</f>
        <v>3</v>
      </c>
      <c r="F23" s="67">
        <f>'02月_研修申込書'!F14</f>
        <v>0</v>
      </c>
      <c r="G23" s="67">
        <f>'02月_研修申込書'!G14</f>
        <v>0</v>
      </c>
      <c r="H23" s="13">
        <f>'02月_研修申込書'!H14</f>
        <v>0</v>
      </c>
      <c r="I23" s="137">
        <f>'02月_研修申込書'!I14</f>
        <v>0</v>
      </c>
      <c r="J23" s="141">
        <f>'02月_研修申込書'!J14</f>
        <v>0</v>
      </c>
      <c r="K23" s="135"/>
    </row>
    <row r="24" spans="2:11" s="93" customFormat="1" ht="14" customHeight="1">
      <c r="B24" s="200"/>
      <c r="C24" s="75" t="str">
        <f>'02月_研修申込書'!C15</f>
        <v>ﾃｷｽﾄ代（税別）</v>
      </c>
      <c r="D24" s="84">
        <f>'02月_研修申込書'!D15</f>
        <v>5000</v>
      </c>
      <c r="E24" s="20">
        <f>'02月_研修申込書'!E15</f>
        <v>4</v>
      </c>
      <c r="F24" s="67">
        <f>'02月_研修申込書'!F15</f>
        <v>0</v>
      </c>
      <c r="G24" s="67">
        <f>'02月_研修申込書'!G15</f>
        <v>0</v>
      </c>
      <c r="H24" s="13">
        <f>'02月_研修申込書'!H15</f>
        <v>0</v>
      </c>
      <c r="I24" s="137">
        <f>'02月_研修申込書'!I15</f>
        <v>0</v>
      </c>
      <c r="J24" s="146">
        <f>'02月_研修申込書'!J15</f>
        <v>0</v>
      </c>
      <c r="K24" s="135"/>
    </row>
    <row r="25" spans="2:11" s="93" customFormat="1" ht="14" customHeight="1">
      <c r="B25" s="200"/>
      <c r="C25" s="75" t="str">
        <f>'02月_研修申込書'!C16</f>
        <v>受講料（税込）</v>
      </c>
      <c r="D25" s="84">
        <f>'02月_研修申込書'!D16</f>
        <v>86680</v>
      </c>
      <c r="E25" s="20">
        <f>'02月_研修申込書'!E16</f>
        <v>5</v>
      </c>
      <c r="F25" s="67">
        <f>'02月_研修申込書'!F16</f>
        <v>0</v>
      </c>
      <c r="G25" s="67">
        <f>'02月_研修申込書'!G16</f>
        <v>0</v>
      </c>
      <c r="H25" s="13">
        <f>'02月_研修申込書'!H16</f>
        <v>0</v>
      </c>
      <c r="I25" s="137">
        <f>'02月_研修申込書'!I16</f>
        <v>0</v>
      </c>
      <c r="J25" s="146">
        <f>'02月_研修申込書'!J16</f>
        <v>0</v>
      </c>
      <c r="K25" s="135"/>
    </row>
    <row r="26" spans="2:11" s="93" customFormat="1" ht="14" customHeight="1" thickBot="1">
      <c r="B26" s="200"/>
      <c r="C26" s="68" t="str">
        <f>'02月_研修申込書'!C17</f>
        <v>ﾃｷｽﾄ代（税込）</v>
      </c>
      <c r="D26" s="85">
        <f>'02月_研修申込書'!D17</f>
        <v>5500</v>
      </c>
      <c r="E26" s="29">
        <f>'02月_研修申込書'!E17</f>
        <v>6</v>
      </c>
      <c r="F26" s="74">
        <f>'02月_研修申込書'!F17</f>
        <v>0</v>
      </c>
      <c r="G26" s="74">
        <f>'02月_研修申込書'!G17</f>
        <v>0</v>
      </c>
      <c r="H26" s="13">
        <f>'02月_研修申込書'!H17</f>
        <v>0</v>
      </c>
      <c r="I26" s="137">
        <f>'02月_研修申込書'!I17</f>
        <v>0</v>
      </c>
      <c r="J26" s="142">
        <f>'02月_研修申込書'!J17</f>
        <v>0</v>
      </c>
      <c r="K26" s="136"/>
    </row>
    <row r="27" spans="2:11" ht="16.25" customHeight="1" thickBot="1">
      <c r="B27" s="201"/>
      <c r="C27" s="39" t="str">
        <f>'02月_研修申込書'!C18</f>
        <v>金額合計</v>
      </c>
      <c r="D27" s="33" t="str">
        <f>'02月_研修申込書'!D18</f>
        <v>税別</v>
      </c>
      <c r="E27" s="34"/>
      <c r="F27" s="43"/>
      <c r="G27" s="44"/>
      <c r="H27" s="150" t="s">
        <v>22</v>
      </c>
      <c r="I27" s="151">
        <f>'02月_研修申込書'!I18</f>
        <v>0</v>
      </c>
      <c r="J27" s="152" t="s">
        <v>62</v>
      </c>
      <c r="K27" s="153">
        <f>(D23+D24)*I27</f>
        <v>0</v>
      </c>
    </row>
    <row r="28" spans="2:11" ht="21" customHeight="1" thickBot="1">
      <c r="B28" s="69"/>
      <c r="C28" s="70"/>
      <c r="D28" s="71"/>
      <c r="E28" s="72"/>
      <c r="F28" s="73"/>
      <c r="G28" s="73"/>
      <c r="H28" s="73"/>
      <c r="I28" s="73"/>
      <c r="J28" s="73"/>
      <c r="K28" s="73"/>
    </row>
    <row r="29" spans="2:11" ht="63" customHeight="1" thickBot="1">
      <c r="B29" s="106" t="str">
        <f>'02月_研修申込書'!B21</f>
        <v>02ｊ</v>
      </c>
      <c r="C29" s="211" t="str">
        <f>'02月_研修申込書'!C21</f>
        <v xml:space="preserve"> ITビジネスにおける論理思考の活用技術～思考技術の定石～</v>
      </c>
      <c r="D29" s="212"/>
      <c r="E29" s="213"/>
      <c r="F29" s="45" t="s">
        <v>12</v>
      </c>
      <c r="G29" s="10" t="s">
        <v>65</v>
      </c>
      <c r="H29" s="147" t="s">
        <v>61</v>
      </c>
      <c r="I29" s="147" t="s">
        <v>60</v>
      </c>
      <c r="J29" s="148" t="s">
        <v>67</v>
      </c>
      <c r="K29" s="149" t="s">
        <v>45</v>
      </c>
    </row>
    <row r="30" spans="2:11" s="93" customFormat="1" ht="14" customHeight="1">
      <c r="B30" s="200"/>
      <c r="C30" s="66" t="str">
        <f>'02月_研修申込書'!C22</f>
        <v>開催日</v>
      </c>
      <c r="D30" s="86" t="str">
        <f>'02月_研修申込書'!D22</f>
        <v>02/17・18・19</v>
      </c>
      <c r="E30" s="76">
        <f>'02月_研修申込書'!E22</f>
        <v>1</v>
      </c>
      <c r="F30" s="77">
        <f>'02月_研修申込書'!F22</f>
        <v>0</v>
      </c>
      <c r="G30" s="77">
        <f>'02月_研修申込書'!G22</f>
        <v>0</v>
      </c>
      <c r="H30" s="76">
        <f>'02月_研修申込書'!H22</f>
        <v>0</v>
      </c>
      <c r="I30" s="76">
        <f>'02月_研修申込書'!I22</f>
        <v>0</v>
      </c>
      <c r="J30" s="143">
        <f>'02月_研修申込書'!J22</f>
        <v>0</v>
      </c>
      <c r="K30" s="138"/>
    </row>
    <row r="31" spans="2:11" s="93" customFormat="1" ht="14" customHeight="1">
      <c r="B31" s="200"/>
      <c r="C31" s="75" t="str">
        <f>'02月_研修申込書'!C23</f>
        <v>開催曜日</v>
      </c>
      <c r="D31" s="87" t="str">
        <f>'02月_研修申込書'!D23</f>
        <v>（水）・（木）・（金）</v>
      </c>
      <c r="E31" s="20">
        <f>'02月_研修申込書'!E23</f>
        <v>2</v>
      </c>
      <c r="F31" s="78">
        <f>'02月_研修申込書'!F23</f>
        <v>0</v>
      </c>
      <c r="G31" s="78">
        <f>'02月_研修申込書'!G23</f>
        <v>0</v>
      </c>
      <c r="H31" s="20">
        <f>'02月_研修申込書'!H23</f>
        <v>0</v>
      </c>
      <c r="I31" s="20">
        <f>'02月_研修申込書'!I23</f>
        <v>0</v>
      </c>
      <c r="J31" s="144">
        <f>'02月_研修申込書'!J23</f>
        <v>0</v>
      </c>
      <c r="K31" s="139"/>
    </row>
    <row r="32" spans="2:11" s="93" customFormat="1" ht="14" customHeight="1">
      <c r="B32" s="200"/>
      <c r="C32" s="75" t="str">
        <f>'02月_研修申込書'!C24</f>
        <v>受講料（税別）</v>
      </c>
      <c r="D32" s="88">
        <f>'02月_研修申込書'!D24</f>
        <v>78800</v>
      </c>
      <c r="E32" s="20">
        <f>'02月_研修申込書'!E24</f>
        <v>3</v>
      </c>
      <c r="F32" s="78">
        <f>'02月_研修申込書'!F24</f>
        <v>0</v>
      </c>
      <c r="G32" s="78">
        <f>'02月_研修申込書'!G24</f>
        <v>0</v>
      </c>
      <c r="H32" s="20">
        <f>'02月_研修申込書'!H24</f>
        <v>0</v>
      </c>
      <c r="I32" s="20">
        <f>'02月_研修申込書'!I24</f>
        <v>0</v>
      </c>
      <c r="J32" s="144">
        <f>'02月_研修申込書'!J24</f>
        <v>0</v>
      </c>
      <c r="K32" s="139"/>
    </row>
    <row r="33" spans="2:11" s="93" customFormat="1" ht="14" customHeight="1">
      <c r="B33" s="200"/>
      <c r="C33" s="75" t="str">
        <f>'02月_研修申込書'!C25</f>
        <v>ﾃｷｽﾄ代（税別）</v>
      </c>
      <c r="D33" s="88">
        <f>'02月_研修申込書'!D25</f>
        <v>5000</v>
      </c>
      <c r="E33" s="20">
        <f>'02月_研修申込書'!E25</f>
        <v>4</v>
      </c>
      <c r="F33" s="78">
        <f>'02月_研修申込書'!F25</f>
        <v>0</v>
      </c>
      <c r="G33" s="78">
        <f>'02月_研修申込書'!G25</f>
        <v>0</v>
      </c>
      <c r="H33" s="20">
        <f>'02月_研修申込書'!H25</f>
        <v>0</v>
      </c>
      <c r="I33" s="20">
        <f>'02月_研修申込書'!I25</f>
        <v>0</v>
      </c>
      <c r="J33" s="144">
        <f>'02月_研修申込書'!J25</f>
        <v>0</v>
      </c>
      <c r="K33" s="139"/>
    </row>
    <row r="34" spans="2:11" s="93" customFormat="1" ht="14" customHeight="1">
      <c r="B34" s="200"/>
      <c r="C34" s="75" t="str">
        <f>'02月_研修申込書'!C26</f>
        <v>受講料（税込）</v>
      </c>
      <c r="D34" s="88">
        <f>'02月_研修申込書'!D26</f>
        <v>86680</v>
      </c>
      <c r="E34" s="20">
        <f>'02月_研修申込書'!E26</f>
        <v>5</v>
      </c>
      <c r="F34" s="78">
        <f>'02月_研修申込書'!F26</f>
        <v>0</v>
      </c>
      <c r="G34" s="78">
        <f>'02月_研修申込書'!G26</f>
        <v>0</v>
      </c>
      <c r="H34" s="20">
        <f>'02月_研修申込書'!H26</f>
        <v>0</v>
      </c>
      <c r="I34" s="20">
        <f>'02月_研修申込書'!I26</f>
        <v>0</v>
      </c>
      <c r="J34" s="144">
        <f>'02月_研修申込書'!J26</f>
        <v>0</v>
      </c>
      <c r="K34" s="139"/>
    </row>
    <row r="35" spans="2:11" s="93" customFormat="1" ht="14" customHeight="1" thickBot="1">
      <c r="B35" s="200"/>
      <c r="C35" s="79" t="str">
        <f>'02月_研修申込書'!C27</f>
        <v>ﾃｷｽﾄ代（税込）</v>
      </c>
      <c r="D35" s="89">
        <f>'02月_研修申込書'!D27</f>
        <v>5500</v>
      </c>
      <c r="E35" s="29">
        <f>'02月_研修申込書'!E27</f>
        <v>6</v>
      </c>
      <c r="F35" s="74">
        <f>'02月_研修申込書'!F27</f>
        <v>0</v>
      </c>
      <c r="G35" s="74">
        <f>'02月_研修申込書'!G27</f>
        <v>0</v>
      </c>
      <c r="H35" s="29">
        <f>'02月_研修申込書'!H27</f>
        <v>0</v>
      </c>
      <c r="I35" s="29">
        <f>'02月_研修申込書'!I27</f>
        <v>0</v>
      </c>
      <c r="J35" s="145">
        <f>'02月_研修申込書'!J27</f>
        <v>0</v>
      </c>
      <c r="K35" s="140"/>
    </row>
    <row r="36" spans="2:11" ht="15.5" customHeight="1" thickBot="1">
      <c r="B36" s="201"/>
      <c r="C36" s="39" t="str">
        <f>'02月_研修申込書'!C28</f>
        <v>金額合計</v>
      </c>
      <c r="D36" s="33" t="str">
        <f>'02月_研修申込書'!D28</f>
        <v>税別</v>
      </c>
      <c r="E36" s="34"/>
      <c r="F36" s="43"/>
      <c r="G36" s="44"/>
      <c r="H36" s="154" t="str">
        <f>'02月_研修申込書'!H28</f>
        <v>人数</v>
      </c>
      <c r="I36" s="155">
        <f>'02月_研修申込書'!I28</f>
        <v>0</v>
      </c>
      <c r="J36" s="152" t="s">
        <v>62</v>
      </c>
      <c r="K36" s="153">
        <f>(D32+D33)*I36</f>
        <v>0</v>
      </c>
    </row>
  </sheetData>
  <protectedRanges>
    <protectedRange sqref="O2 O4 O15 E15:G15" name="範囲1"/>
  </protectedRanges>
  <mergeCells count="22">
    <mergeCell ref="E7:H7"/>
    <mergeCell ref="B1:K1"/>
    <mergeCell ref="C2:D2"/>
    <mergeCell ref="C3:D3"/>
    <mergeCell ref="C4:D4"/>
    <mergeCell ref="G4:K4"/>
    <mergeCell ref="E3:I3"/>
    <mergeCell ref="J6:K6"/>
    <mergeCell ref="B21:B27"/>
    <mergeCell ref="C5:D5"/>
    <mergeCell ref="C6:D6"/>
    <mergeCell ref="C8:D8"/>
    <mergeCell ref="B30:B36"/>
    <mergeCell ref="E15:G15"/>
    <mergeCell ref="E8:K8"/>
    <mergeCell ref="C29:E29"/>
    <mergeCell ref="C20:E20"/>
    <mergeCell ref="G6:H6"/>
    <mergeCell ref="C7:D7"/>
    <mergeCell ref="J7:K7"/>
    <mergeCell ref="E5:K5"/>
    <mergeCell ref="E6:F6"/>
  </mergeCells>
  <phoneticPr fontId="7"/>
  <hyperlinks>
    <hyperlink ref="B29" location="'14j'!A1" display="'14j'!A1"/>
    <hyperlink ref="B20" location="'13a'!A1" display="'13a'!A1"/>
  </hyperlinks>
  <printOptions horizontalCentered="1"/>
  <pageMargins left="0.19685039370078741" right="0" top="0.35433070866141736" bottom="0.35433070866141736" header="0.31496062992125984" footer="0.15748031496062992"/>
  <pageSetup paperSize="9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T23"/>
  <sheetViews>
    <sheetView topLeftCell="K1" workbookViewId="0">
      <selection activeCell="P26" sqref="P26"/>
    </sheetView>
  </sheetViews>
  <sheetFormatPr defaultRowHeight="16.5"/>
  <cols>
    <col min="1" max="1" width="1.5703125" customWidth="1"/>
    <col min="2" max="2" width="2.140625" customWidth="1"/>
    <col min="3" max="3" width="4.5" customWidth="1"/>
    <col min="4" max="4" width="14.140625" customWidth="1"/>
    <col min="5" max="5" width="11.140625" customWidth="1"/>
    <col min="6" max="7" width="12.42578125" customWidth="1"/>
    <col min="8" max="8" width="11.42578125" customWidth="1"/>
    <col min="9" max="9" width="18.5" customWidth="1"/>
    <col min="10" max="10" width="8.140625" customWidth="1"/>
    <col min="11" max="11" width="17.140625" customWidth="1"/>
    <col min="12" max="12" width="4.5" customWidth="1"/>
    <col min="13" max="13" width="3.640625" customWidth="1"/>
    <col min="14" max="14" width="2.640625" customWidth="1"/>
    <col min="15" max="15" width="13.140625" customWidth="1"/>
    <col min="16" max="16" width="14.5" customWidth="1"/>
    <col min="17" max="17" width="5.5703125" customWidth="1"/>
    <col min="18" max="18" width="6.140625" customWidth="1"/>
    <col min="19" max="19" width="19.640625" customWidth="1"/>
    <col min="20" max="20" width="13.5" customWidth="1"/>
  </cols>
  <sheetData>
    <row r="2" spans="3:20">
      <c r="C2" s="117" t="s">
        <v>46</v>
      </c>
      <c r="D2" s="118" t="s">
        <v>47</v>
      </c>
      <c r="E2" s="118" t="s">
        <v>48</v>
      </c>
      <c r="F2" s="119" t="s">
        <v>49</v>
      </c>
      <c r="G2" s="119" t="s">
        <v>54</v>
      </c>
      <c r="H2" s="118" t="s">
        <v>50</v>
      </c>
      <c r="I2" s="119" t="s">
        <v>51</v>
      </c>
      <c r="J2" s="119" t="s">
        <v>52</v>
      </c>
      <c r="K2" s="118" t="s">
        <v>53</v>
      </c>
      <c r="L2" s="110"/>
      <c r="M2" s="115"/>
      <c r="N2" s="115"/>
      <c r="O2" s="116" t="s">
        <v>55</v>
      </c>
      <c r="P2" s="116" t="s">
        <v>56</v>
      </c>
      <c r="Q2" s="116" t="s">
        <v>57</v>
      </c>
      <c r="R2" s="116" t="s">
        <v>58</v>
      </c>
      <c r="S2" s="116" t="s">
        <v>59</v>
      </c>
      <c r="T2" s="116" t="s">
        <v>66</v>
      </c>
    </row>
    <row r="3" spans="3:20">
      <c r="C3" s="107"/>
      <c r="D3" s="108">
        <f>'02月_研修申込書'!E3</f>
        <v>0</v>
      </c>
      <c r="E3" s="108">
        <f>'02月_研修申込書'!E5</f>
        <v>0</v>
      </c>
      <c r="F3" s="109">
        <f>'02月_研修申込書'!G6</f>
        <v>0</v>
      </c>
      <c r="G3" s="109">
        <f>'02月_研修申込書'!J6</f>
        <v>0</v>
      </c>
      <c r="H3" s="108">
        <f>'02月_研修申込書'!E7</f>
        <v>0</v>
      </c>
      <c r="I3" s="109">
        <f>'02月_研修申込書'!E8</f>
        <v>0</v>
      </c>
      <c r="J3" s="109">
        <f>'02月_研修申込書'!F4</f>
        <v>0</v>
      </c>
      <c r="K3" s="108">
        <f>'02月_研修申込書'!G4</f>
        <v>0</v>
      </c>
      <c r="L3" s="111"/>
      <c r="M3" t="str">
        <f>'02月_研修申込書'!B11</f>
        <v>22a</v>
      </c>
      <c r="N3">
        <v>1</v>
      </c>
      <c r="O3">
        <f>'02月_研修申込書'!F12</f>
        <v>0</v>
      </c>
      <c r="P3">
        <f>'02月_研修申込書'!G12</f>
        <v>0</v>
      </c>
      <c r="Q3">
        <f>'02月_研修申込書'!J12</f>
        <v>0</v>
      </c>
      <c r="R3">
        <f>'02月_研修申込書'!I12</f>
        <v>0</v>
      </c>
      <c r="S3">
        <f>'02月_研修申込書'!K12</f>
        <v>0</v>
      </c>
      <c r="T3">
        <f>'02月_研修申込書'!H12</f>
        <v>0</v>
      </c>
    </row>
    <row r="4" spans="3:20">
      <c r="N4">
        <v>2</v>
      </c>
      <c r="O4">
        <f>'02月_研修申込書'!F13</f>
        <v>0</v>
      </c>
      <c r="P4">
        <f>'02月_研修申込書'!G13</f>
        <v>0</v>
      </c>
      <c r="Q4">
        <f>'02月_研修申込書'!J13</f>
        <v>0</v>
      </c>
      <c r="R4">
        <f>'02月_研修申込書'!I13</f>
        <v>0</v>
      </c>
      <c r="S4">
        <f>'02月_研修申込書'!K13</f>
        <v>0</v>
      </c>
      <c r="T4">
        <f>'02月_研修申込書'!H13</f>
        <v>0</v>
      </c>
    </row>
    <row r="5" spans="3:20">
      <c r="N5">
        <v>3</v>
      </c>
      <c r="O5">
        <f>'02月_研修申込書'!F14</f>
        <v>0</v>
      </c>
      <c r="P5">
        <f>'02月_研修申込書'!G14</f>
        <v>0</v>
      </c>
      <c r="Q5">
        <f>'02月_研修申込書'!J14</f>
        <v>0</v>
      </c>
      <c r="R5">
        <f>'02月_研修申込書'!I14</f>
        <v>0</v>
      </c>
      <c r="S5">
        <f>'02月_研修申込書'!K14</f>
        <v>0</v>
      </c>
      <c r="T5">
        <f>'02月_研修申込書'!H14</f>
        <v>0</v>
      </c>
    </row>
    <row r="6" spans="3:20">
      <c r="N6">
        <v>4</v>
      </c>
      <c r="O6">
        <f>'02月_研修申込書'!F15</f>
        <v>0</v>
      </c>
      <c r="P6">
        <f>'02月_研修申込書'!G15</f>
        <v>0</v>
      </c>
      <c r="Q6">
        <f>'02月_研修申込書'!J15</f>
        <v>0</v>
      </c>
      <c r="R6">
        <f>'02月_研修申込書'!I15</f>
        <v>0</v>
      </c>
      <c r="S6">
        <f>'02月_研修申込書'!K15</f>
        <v>0</v>
      </c>
      <c r="T6">
        <f>'02月_研修申込書'!H15</f>
        <v>0</v>
      </c>
    </row>
    <row r="7" spans="3:20">
      <c r="N7">
        <v>5</v>
      </c>
      <c r="O7">
        <f>'02月_研修申込書'!F16</f>
        <v>0</v>
      </c>
      <c r="P7">
        <f>'02月_研修申込書'!G16</f>
        <v>0</v>
      </c>
      <c r="Q7">
        <f>'02月_研修申込書'!J16</f>
        <v>0</v>
      </c>
      <c r="R7">
        <f>'02月_研修申込書'!I16</f>
        <v>0</v>
      </c>
      <c r="S7">
        <f>'02月_研修申込書'!K16</f>
        <v>0</v>
      </c>
      <c r="T7">
        <f>'02月_研修申込書'!H16</f>
        <v>0</v>
      </c>
    </row>
    <row r="8" spans="3:20">
      <c r="N8">
        <v>6</v>
      </c>
      <c r="O8">
        <f>'02月_研修申込書'!F17</f>
        <v>0</v>
      </c>
      <c r="P8">
        <f>'02月_研修申込書'!G17</f>
        <v>0</v>
      </c>
      <c r="Q8">
        <f>'02月_研修申込書'!J17</f>
        <v>0</v>
      </c>
      <c r="R8">
        <f>'02月_研修申込書'!I17</f>
        <v>0</v>
      </c>
      <c r="S8">
        <f>'02月_研修申込書'!K17</f>
        <v>0</v>
      </c>
      <c r="T8" s="113">
        <f>'02月_研修申込書'!H17</f>
        <v>0</v>
      </c>
    </row>
    <row r="9" spans="3:20" ht="17" thickBot="1">
      <c r="L9" s="112"/>
      <c r="M9" s="114"/>
      <c r="N9" s="114">
        <v>7</v>
      </c>
      <c r="O9" s="114"/>
      <c r="P9" s="114"/>
      <c r="Q9" s="114"/>
      <c r="R9" s="114"/>
      <c r="S9" s="114"/>
      <c r="T9" s="134"/>
    </row>
    <row r="10" spans="3:20">
      <c r="M10" t="str">
        <f>'02月_研修申込書'!B21</f>
        <v>02ｊ</v>
      </c>
      <c r="N10">
        <v>1</v>
      </c>
      <c r="O10">
        <f>'02月_研修申込書'!F22</f>
        <v>0</v>
      </c>
      <c r="P10">
        <f>'02月_研修申込書'!G22</f>
        <v>0</v>
      </c>
      <c r="Q10">
        <f>'02月_研修申込書'!J22</f>
        <v>0</v>
      </c>
      <c r="R10">
        <f>'02月_研修申込書'!I22</f>
        <v>0</v>
      </c>
      <c r="S10">
        <f>'02月_研修申込書'!K22</f>
        <v>0</v>
      </c>
      <c r="T10">
        <f>'02月_研修申込書'!H22</f>
        <v>0</v>
      </c>
    </row>
    <row r="11" spans="3:20">
      <c r="N11">
        <v>2</v>
      </c>
      <c r="O11">
        <f>'02月_研修申込書'!F23</f>
        <v>0</v>
      </c>
      <c r="P11">
        <f>'02月_研修申込書'!G23</f>
        <v>0</v>
      </c>
      <c r="Q11">
        <f>'02月_研修申込書'!J23</f>
        <v>0</v>
      </c>
      <c r="R11">
        <f>'02月_研修申込書'!I23</f>
        <v>0</v>
      </c>
      <c r="S11">
        <f>'02月_研修申込書'!K23</f>
        <v>0</v>
      </c>
      <c r="T11">
        <f>'02月_研修申込書'!H23</f>
        <v>0</v>
      </c>
    </row>
    <row r="12" spans="3:20">
      <c r="N12">
        <v>3</v>
      </c>
      <c r="O12">
        <f>'02月_研修申込書'!F24</f>
        <v>0</v>
      </c>
      <c r="P12">
        <f>'02月_研修申込書'!G24</f>
        <v>0</v>
      </c>
      <c r="Q12">
        <f>'02月_研修申込書'!J24</f>
        <v>0</v>
      </c>
      <c r="R12">
        <f>'02月_研修申込書'!I24</f>
        <v>0</v>
      </c>
      <c r="S12">
        <f>'02月_研修申込書'!K24</f>
        <v>0</v>
      </c>
      <c r="T12">
        <f>'02月_研修申込書'!H24</f>
        <v>0</v>
      </c>
    </row>
    <row r="13" spans="3:20">
      <c r="N13">
        <v>4</v>
      </c>
      <c r="O13">
        <f>'02月_研修申込書'!F25</f>
        <v>0</v>
      </c>
      <c r="P13">
        <f>'02月_研修申込書'!G25</f>
        <v>0</v>
      </c>
      <c r="Q13">
        <f>'02月_研修申込書'!J25</f>
        <v>0</v>
      </c>
      <c r="R13">
        <f>'02月_研修申込書'!I25</f>
        <v>0</v>
      </c>
      <c r="S13">
        <f>'02月_研修申込書'!K25</f>
        <v>0</v>
      </c>
      <c r="T13">
        <f>'02月_研修申込書'!H25</f>
        <v>0</v>
      </c>
    </row>
    <row r="14" spans="3:20">
      <c r="N14">
        <v>5</v>
      </c>
      <c r="O14">
        <f>'02月_研修申込書'!F26</f>
        <v>0</v>
      </c>
      <c r="P14">
        <f>'02月_研修申込書'!G26</f>
        <v>0</v>
      </c>
      <c r="Q14">
        <f>'02月_研修申込書'!J26</f>
        <v>0</v>
      </c>
      <c r="R14">
        <f>'02月_研修申込書'!I26</f>
        <v>0</v>
      </c>
      <c r="S14">
        <f>'02月_研修申込書'!K26</f>
        <v>0</v>
      </c>
      <c r="T14">
        <f>'02月_研修申込書'!H26</f>
        <v>0</v>
      </c>
    </row>
    <row r="15" spans="3:20">
      <c r="N15">
        <v>6</v>
      </c>
      <c r="O15">
        <f>'02月_研修申込書'!F27</f>
        <v>0</v>
      </c>
      <c r="P15">
        <f>'02月_研修申込書'!G27</f>
        <v>0</v>
      </c>
      <c r="Q15">
        <f>'02月_研修申込書'!J27</f>
        <v>0</v>
      </c>
      <c r="R15">
        <f>'02月_研修申込書'!I27</f>
        <v>0</v>
      </c>
      <c r="S15">
        <f>'02月_研修申込書'!K27</f>
        <v>0</v>
      </c>
      <c r="T15">
        <f>'02月_研修申込書'!H27</f>
        <v>0</v>
      </c>
    </row>
    <row r="16" spans="3:20" ht="17" thickBot="1">
      <c r="L16" s="112"/>
      <c r="M16" s="114"/>
      <c r="N16" s="114">
        <v>7</v>
      </c>
      <c r="O16" s="114"/>
      <c r="P16" s="114"/>
      <c r="Q16" s="114"/>
      <c r="R16" s="114"/>
      <c r="S16" s="114"/>
      <c r="T16" s="134"/>
    </row>
    <row r="17" spans="3:20">
      <c r="M17" t="e">
        <f>'02月_研修申込書'!#REF!</f>
        <v>#REF!</v>
      </c>
      <c r="N17">
        <v>1</v>
      </c>
      <c r="O17" t="e">
        <f>'02月_研修申込書'!#REF!</f>
        <v>#REF!</v>
      </c>
      <c r="P17" t="e">
        <f>'02月_研修申込書'!#REF!</f>
        <v>#REF!</v>
      </c>
      <c r="Q17" t="e">
        <f>'02月_研修申込書'!#REF!</f>
        <v>#REF!</v>
      </c>
      <c r="R17" t="e">
        <f>'02月_研修申込書'!#REF!</f>
        <v>#REF!</v>
      </c>
      <c r="S17" t="e">
        <f>'02月_研修申込書'!#REF!</f>
        <v>#REF!</v>
      </c>
      <c r="T17" t="e">
        <f>'02月_研修申込書'!#REF!</f>
        <v>#REF!</v>
      </c>
    </row>
    <row r="18" spans="3:20">
      <c r="N18">
        <v>2</v>
      </c>
      <c r="O18" t="e">
        <f>'02月_研修申込書'!#REF!</f>
        <v>#REF!</v>
      </c>
      <c r="P18" t="e">
        <f>'02月_研修申込書'!#REF!</f>
        <v>#REF!</v>
      </c>
      <c r="Q18" t="e">
        <f>'02月_研修申込書'!#REF!</f>
        <v>#REF!</v>
      </c>
      <c r="R18" t="e">
        <f>'02月_研修申込書'!#REF!</f>
        <v>#REF!</v>
      </c>
      <c r="S18" t="e">
        <f>'02月_研修申込書'!#REF!</f>
        <v>#REF!</v>
      </c>
      <c r="T18" t="e">
        <f>'02月_研修申込書'!#REF!</f>
        <v>#REF!</v>
      </c>
    </row>
    <row r="19" spans="3:20">
      <c r="N19">
        <v>3</v>
      </c>
      <c r="O19" t="e">
        <f>'02月_研修申込書'!#REF!</f>
        <v>#REF!</v>
      </c>
      <c r="P19" t="e">
        <f>'02月_研修申込書'!#REF!</f>
        <v>#REF!</v>
      </c>
      <c r="Q19" t="e">
        <f>'02月_研修申込書'!#REF!</f>
        <v>#REF!</v>
      </c>
      <c r="R19" t="e">
        <f>'02月_研修申込書'!#REF!</f>
        <v>#REF!</v>
      </c>
      <c r="S19" t="e">
        <f>'02月_研修申込書'!#REF!</f>
        <v>#REF!</v>
      </c>
      <c r="T19" t="e">
        <f>'02月_研修申込書'!#REF!</f>
        <v>#REF!</v>
      </c>
    </row>
    <row r="20" spans="3:20">
      <c r="N20">
        <v>4</v>
      </c>
      <c r="O20" t="e">
        <f>'02月_研修申込書'!#REF!</f>
        <v>#REF!</v>
      </c>
      <c r="P20" t="e">
        <f>'02月_研修申込書'!#REF!</f>
        <v>#REF!</v>
      </c>
      <c r="Q20" t="e">
        <f>'02月_研修申込書'!#REF!</f>
        <v>#REF!</v>
      </c>
      <c r="R20" t="e">
        <f>'02月_研修申込書'!#REF!</f>
        <v>#REF!</v>
      </c>
      <c r="S20" t="e">
        <f>'02月_研修申込書'!#REF!</f>
        <v>#REF!</v>
      </c>
      <c r="T20" t="e">
        <f>'02月_研修申込書'!#REF!</f>
        <v>#REF!</v>
      </c>
    </row>
    <row r="21" spans="3:20">
      <c r="N21">
        <v>5</v>
      </c>
      <c r="O21" t="e">
        <f>'02月_研修申込書'!#REF!</f>
        <v>#REF!</v>
      </c>
      <c r="P21" t="e">
        <f>'02月_研修申込書'!#REF!</f>
        <v>#REF!</v>
      </c>
      <c r="Q21" t="e">
        <f>'02月_研修申込書'!#REF!</f>
        <v>#REF!</v>
      </c>
      <c r="R21" t="e">
        <f>'02月_研修申込書'!#REF!</f>
        <v>#REF!</v>
      </c>
      <c r="S21" t="e">
        <f>'02月_研修申込書'!#REF!</f>
        <v>#REF!</v>
      </c>
      <c r="T21" t="e">
        <f>'02月_研修申込書'!#REF!</f>
        <v>#REF!</v>
      </c>
    </row>
    <row r="22" spans="3:20">
      <c r="M22" s="113"/>
      <c r="N22" s="113">
        <v>6</v>
      </c>
      <c r="O22" t="e">
        <f>'02月_研修申込書'!#REF!</f>
        <v>#REF!</v>
      </c>
      <c r="P22" t="e">
        <f>'02月_研修申込書'!#REF!</f>
        <v>#REF!</v>
      </c>
      <c r="Q22" t="e">
        <f>'02月_研修申込書'!#REF!</f>
        <v>#REF!</v>
      </c>
      <c r="R22" t="e">
        <f>'02月_研修申込書'!#REF!</f>
        <v>#REF!</v>
      </c>
      <c r="S22" t="e">
        <f>'02月_研修申込書'!#REF!</f>
        <v>#REF!</v>
      </c>
      <c r="T22" t="e">
        <f>'02月_研修申込書'!#REF!</f>
        <v>#REF!</v>
      </c>
    </row>
    <row r="23" spans="3:20" ht="17" thickBot="1">
      <c r="C23" s="113"/>
      <c r="D23" s="113"/>
      <c r="E23" s="113"/>
      <c r="F23" s="113"/>
      <c r="G23" s="113"/>
      <c r="H23" s="113"/>
      <c r="I23" s="113"/>
      <c r="J23" s="113"/>
      <c r="K23" s="113"/>
      <c r="L23" s="112"/>
      <c r="M23" s="114"/>
      <c r="N23" s="114">
        <v>7</v>
      </c>
      <c r="O23" s="114"/>
      <c r="P23" s="114"/>
      <c r="Q23" s="114"/>
      <c r="R23" s="114"/>
      <c r="S23" s="114"/>
      <c r="T23" s="134"/>
    </row>
  </sheetData>
  <phoneticPr fontId="22"/>
  <hyperlinks>
    <hyperlink ref="J2" location="講座8!A1" display="講座8!A1"/>
    <hyperlink ref="K2" location="講座8!A1" display="講座8!A1"/>
  </hyperlink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02月_研修申込書</vt:lpstr>
      <vt:lpstr>請求書</vt:lpstr>
      <vt:lpstr>DataBase</vt:lpstr>
      <vt:lpstr>'02月_研修申込書'!Print_Area</vt:lpstr>
      <vt:lpstr>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nisa003</dc:creator>
  <cp:lastModifiedBy>nisa_jim</cp:lastModifiedBy>
  <cp:lastPrinted>2020-02-27T05:13:02Z</cp:lastPrinted>
  <dcterms:created xsi:type="dcterms:W3CDTF">2016-06-05T08:28:21Z</dcterms:created>
  <dcterms:modified xsi:type="dcterms:W3CDTF">2020-11-20T02:42:40Z</dcterms:modified>
</cp:coreProperties>
</file>