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01\nas共有\0000_◆研修事業\0001_2023(R5)年度研修(計画)\2023_研修申込書\"/>
    </mc:Choice>
  </mc:AlternateContent>
  <bookViews>
    <workbookView xWindow="0" yWindow="0" windowWidth="19200" windowHeight="7920"/>
  </bookViews>
  <sheets>
    <sheet name="11月_研修申込書" sheetId="5" r:id="rId1"/>
    <sheet name="請求書" sheetId="6" state="hidden" r:id="rId2"/>
    <sheet name="DataBase" sheetId="17" state="hidden" r:id="rId3"/>
  </sheets>
  <definedNames>
    <definedName name="_xlnm.Print_Area" localSheetId="0">'11月_研修申込書'!$B$1:$K$27</definedName>
    <definedName name="_xlnm.Print_Area" localSheetId="1">請求書!$A$1:$K$39</definedName>
  </definedNames>
  <calcPr calcId="152511"/>
</workbook>
</file>

<file path=xl/calcChain.xml><?xml version="1.0" encoding="utf-8"?>
<calcChain xmlns="http://schemas.openxmlformats.org/spreadsheetml/2006/main">
  <c r="I46" i="6" l="1"/>
  <c r="K46" i="6" s="1"/>
  <c r="D45" i="6"/>
  <c r="D44" i="6"/>
  <c r="K35" i="5"/>
  <c r="D34" i="5"/>
  <c r="D33" i="5"/>
  <c r="D25" i="5" l="1"/>
  <c r="D24" i="5"/>
  <c r="D16" i="5"/>
  <c r="D15" i="5"/>
  <c r="T17" i="17" l="1"/>
  <c r="O22" i="17"/>
  <c r="R10" i="17"/>
  <c r="O10" i="17"/>
  <c r="H24" i="6"/>
  <c r="T18" i="17" l="1"/>
  <c r="T19" i="17"/>
  <c r="T20" i="17"/>
  <c r="T21" i="17"/>
  <c r="T22" i="17"/>
  <c r="T11" i="17"/>
  <c r="T12" i="17"/>
  <c r="T13" i="17"/>
  <c r="T14" i="17"/>
  <c r="T15" i="17"/>
  <c r="T10" i="17"/>
  <c r="S18" i="17"/>
  <c r="S19" i="17"/>
  <c r="S20" i="17"/>
  <c r="S21" i="17"/>
  <c r="S22" i="17"/>
  <c r="S17" i="17"/>
  <c r="S11" i="17"/>
  <c r="S12" i="17"/>
  <c r="S13" i="17"/>
  <c r="S14" i="17"/>
  <c r="S15" i="17"/>
  <c r="S10" i="17"/>
  <c r="R22" i="17"/>
  <c r="R18" i="17"/>
  <c r="R19" i="17"/>
  <c r="R20" i="17"/>
  <c r="R21" i="17"/>
  <c r="R17" i="17"/>
  <c r="Q11" i="17"/>
  <c r="Q12" i="17"/>
  <c r="Q13" i="17"/>
  <c r="Q14" i="17"/>
  <c r="Q15" i="17"/>
  <c r="Q10" i="17"/>
  <c r="Q18" i="17"/>
  <c r="Q19" i="17"/>
  <c r="Q20" i="17"/>
  <c r="Q21" i="17"/>
  <c r="Q22" i="17"/>
  <c r="Q17" i="17"/>
  <c r="P17" i="17"/>
  <c r="P19" i="17" l="1"/>
  <c r="P20" i="17"/>
  <c r="P21" i="17"/>
  <c r="P22" i="17"/>
  <c r="P18" i="17"/>
  <c r="P10" i="17"/>
  <c r="O19" i="17"/>
  <c r="O20" i="17"/>
  <c r="O21" i="17"/>
  <c r="O18" i="17"/>
  <c r="O17" i="17"/>
  <c r="M17" i="17"/>
  <c r="J6" i="6" l="1"/>
  <c r="I37" i="6" l="1"/>
  <c r="H37" i="6"/>
  <c r="D37" i="6"/>
  <c r="C37" i="6"/>
  <c r="J34" i="6"/>
  <c r="I34" i="6"/>
  <c r="H34" i="6"/>
  <c r="G34" i="6"/>
  <c r="F34" i="6"/>
  <c r="E34" i="6"/>
  <c r="D34" i="6"/>
  <c r="D36" i="6" s="1"/>
  <c r="C34" i="6"/>
  <c r="J33" i="6"/>
  <c r="I33" i="6"/>
  <c r="H33" i="6"/>
  <c r="G33" i="6"/>
  <c r="F33" i="6"/>
  <c r="E33" i="6"/>
  <c r="D33" i="6"/>
  <c r="D35" i="6" s="1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C30" i="6"/>
  <c r="B30" i="6"/>
  <c r="K26" i="5"/>
  <c r="R21" i="5"/>
  <c r="K37" i="6" l="1"/>
  <c r="I28" i="6" l="1"/>
  <c r="J23" i="6" l="1"/>
  <c r="J24" i="6"/>
  <c r="J25" i="6"/>
  <c r="I23" i="6"/>
  <c r="I24" i="6"/>
  <c r="I25" i="6"/>
  <c r="H23" i="6"/>
  <c r="H25" i="6"/>
  <c r="G23" i="6"/>
  <c r="G24" i="6"/>
  <c r="G25" i="6"/>
  <c r="F23" i="6"/>
  <c r="F24" i="6"/>
  <c r="F25" i="6"/>
  <c r="J22" i="6"/>
  <c r="I22" i="6"/>
  <c r="H22" i="6"/>
  <c r="G22" i="6"/>
  <c r="F22" i="6"/>
  <c r="C21" i="6"/>
  <c r="T8" i="17" l="1"/>
  <c r="T7" i="17"/>
  <c r="T6" i="17"/>
  <c r="T5" i="17"/>
  <c r="T4" i="17"/>
  <c r="T3" i="17"/>
  <c r="S8" i="17"/>
  <c r="S7" i="17"/>
  <c r="S6" i="17"/>
  <c r="S5" i="17"/>
  <c r="S4" i="17"/>
  <c r="S3" i="17"/>
  <c r="R12" i="5"/>
  <c r="R15" i="17"/>
  <c r="R14" i="17"/>
  <c r="R13" i="17"/>
  <c r="R12" i="17"/>
  <c r="R11" i="17"/>
  <c r="R8" i="17"/>
  <c r="R7" i="17"/>
  <c r="R6" i="17"/>
  <c r="R5" i="17"/>
  <c r="R4" i="17"/>
  <c r="R3" i="17"/>
  <c r="Q8" i="17"/>
  <c r="Q7" i="17"/>
  <c r="Q6" i="17"/>
  <c r="Q5" i="17"/>
  <c r="Q4" i="17"/>
  <c r="Q3" i="17"/>
  <c r="G3" i="17"/>
  <c r="K17" i="5"/>
  <c r="J7" i="6"/>
  <c r="E3" i="6"/>
  <c r="C2" i="6" l="1"/>
  <c r="O11" i="17" l="1"/>
  <c r="P11" i="17"/>
  <c r="O12" i="17"/>
  <c r="P12" i="17"/>
  <c r="O13" i="17"/>
  <c r="P13" i="17"/>
  <c r="O14" i="17"/>
  <c r="P14" i="17"/>
  <c r="O15" i="17"/>
  <c r="P15" i="17"/>
  <c r="M10" i="17"/>
  <c r="O4" i="17"/>
  <c r="P4" i="17"/>
  <c r="O5" i="17"/>
  <c r="P5" i="17"/>
  <c r="O6" i="17"/>
  <c r="P6" i="17"/>
  <c r="O7" i="17"/>
  <c r="P7" i="17"/>
  <c r="O8" i="17"/>
  <c r="P8" i="17"/>
  <c r="P3" i="17"/>
  <c r="O3" i="17"/>
  <c r="M3" i="17"/>
  <c r="D3" i="17"/>
  <c r="K3" i="17"/>
  <c r="J3" i="17"/>
  <c r="I3" i="17"/>
  <c r="H3" i="17"/>
  <c r="F3" i="17"/>
  <c r="E3" i="17"/>
  <c r="B21" i="6"/>
  <c r="G4" i="6"/>
  <c r="K2" i="6"/>
  <c r="F4" i="6"/>
  <c r="E24" i="6"/>
  <c r="E25" i="6"/>
  <c r="E23" i="6"/>
  <c r="E22" i="6"/>
  <c r="D28" i="6"/>
  <c r="C28" i="6"/>
  <c r="C23" i="6"/>
  <c r="C24" i="6"/>
  <c r="C25" i="6"/>
  <c r="C22" i="6"/>
  <c r="D25" i="6"/>
  <c r="D27" i="6" s="1"/>
  <c r="D24" i="6"/>
  <c r="D26" i="6" s="1"/>
  <c r="D23" i="6"/>
  <c r="D22" i="6"/>
  <c r="E7" i="6"/>
  <c r="G6" i="6"/>
  <c r="E5" i="6"/>
  <c r="E15" i="6"/>
  <c r="K28" i="6" l="1"/>
  <c r="H28" i="6"/>
  <c r="F12" i="6" l="1"/>
  <c r="F13" i="6" l="1"/>
  <c r="F10" i="6" s="1"/>
</calcChain>
</file>

<file path=xl/sharedStrings.xml><?xml version="1.0" encoding="utf-8"?>
<sst xmlns="http://schemas.openxmlformats.org/spreadsheetml/2006/main" count="157" uniqueCount="85">
  <si>
    <t>迄</t>
    <rPh sb="0" eb="1">
      <t>マデ</t>
    </rPh>
    <phoneticPr fontId="10"/>
  </si>
  <si>
    <t>申込年月日を右記覧へ記入　⇒</t>
    <rPh sb="0" eb="2">
      <t>モウシコ</t>
    </rPh>
    <rPh sb="2" eb="3">
      <t>ネン</t>
    </rPh>
    <rPh sb="3" eb="4">
      <t>ツキ</t>
    </rPh>
    <rPh sb="4" eb="5">
      <t>ヒ</t>
    </rPh>
    <rPh sb="6" eb="8">
      <t>ウキ</t>
    </rPh>
    <rPh sb="8" eb="9">
      <t>ラン</t>
    </rPh>
    <rPh sb="10" eb="12">
      <t>キニュウ</t>
    </rPh>
    <phoneticPr fontId="10"/>
  </si>
  <si>
    <t>会　　社　　名</t>
    <rPh sb="0" eb="1">
      <t>カイ</t>
    </rPh>
    <rPh sb="3" eb="4">
      <t>シャ</t>
    </rPh>
    <rPh sb="6" eb="7">
      <t>メイ</t>
    </rPh>
    <phoneticPr fontId="10"/>
  </si>
  <si>
    <t>会　社　住　所</t>
    <rPh sb="0" eb="1">
      <t>カイ</t>
    </rPh>
    <rPh sb="2" eb="3">
      <t>シャ</t>
    </rPh>
    <rPh sb="4" eb="5">
      <t>ジュウ</t>
    </rPh>
    <rPh sb="6" eb="7">
      <t>ショ</t>
    </rPh>
    <phoneticPr fontId="10"/>
  </si>
  <si>
    <t>〒</t>
    <phoneticPr fontId="10"/>
  </si>
  <si>
    <t>窓　口　所　属</t>
    <rPh sb="0" eb="1">
      <t>マド</t>
    </rPh>
    <rPh sb="2" eb="3">
      <t>クチ</t>
    </rPh>
    <rPh sb="4" eb="5">
      <t>ショ</t>
    </rPh>
    <rPh sb="6" eb="7">
      <t>ゾク</t>
    </rPh>
    <phoneticPr fontId="10"/>
  </si>
  <si>
    <t>窓口　役職　氏名</t>
    <rPh sb="0" eb="1">
      <t>マド</t>
    </rPh>
    <rPh sb="1" eb="2">
      <t>クチ</t>
    </rPh>
    <rPh sb="3" eb="5">
      <t>ヤクショク</t>
    </rPh>
    <rPh sb="6" eb="7">
      <t>シ</t>
    </rPh>
    <rPh sb="7" eb="8">
      <t>メイ</t>
    </rPh>
    <phoneticPr fontId="10"/>
  </si>
  <si>
    <t>役職</t>
    <rPh sb="0" eb="2">
      <t>ヤクショク</t>
    </rPh>
    <phoneticPr fontId="10"/>
  </si>
  <si>
    <t>氏名</t>
    <rPh sb="0" eb="2">
      <t>シメイ</t>
    </rPh>
    <phoneticPr fontId="10"/>
  </si>
  <si>
    <t>電　　　話</t>
    <rPh sb="0" eb="1">
      <t>デン</t>
    </rPh>
    <rPh sb="4" eb="5">
      <t>ハナシ</t>
    </rPh>
    <phoneticPr fontId="10"/>
  </si>
  <si>
    <t>メ　ー　ル</t>
    <phoneticPr fontId="10"/>
  </si>
  <si>
    <t>氏　　名</t>
    <rPh sb="0" eb="1">
      <t>シ</t>
    </rPh>
    <rPh sb="3" eb="4">
      <t>メイ</t>
    </rPh>
    <phoneticPr fontId="10"/>
  </si>
  <si>
    <t>開催日</t>
    <rPh sb="0" eb="2">
      <t>カイサイ</t>
    </rPh>
    <rPh sb="2" eb="3">
      <t>ビ</t>
    </rPh>
    <phoneticPr fontId="10"/>
  </si>
  <si>
    <t>開催曜日</t>
    <rPh sb="0" eb="2">
      <t>カイサイ</t>
    </rPh>
    <rPh sb="2" eb="4">
      <t>ヨウビ</t>
    </rPh>
    <phoneticPr fontId="10"/>
  </si>
  <si>
    <t>受講料（税別）</t>
    <rPh sb="0" eb="2">
      <t>ジュコウ</t>
    </rPh>
    <rPh sb="2" eb="3">
      <t>リョウ</t>
    </rPh>
    <rPh sb="4" eb="6">
      <t>ゼイベツ</t>
    </rPh>
    <phoneticPr fontId="10"/>
  </si>
  <si>
    <t>ﾃｷｽﾄ代（税別）</t>
    <rPh sb="4" eb="5">
      <t>ダイ</t>
    </rPh>
    <rPh sb="6" eb="8">
      <t>ゼイベツ</t>
    </rPh>
    <phoneticPr fontId="10"/>
  </si>
  <si>
    <t>税別</t>
    <rPh sb="0" eb="2">
      <t>ゼイベツ</t>
    </rPh>
    <phoneticPr fontId="10"/>
  </si>
  <si>
    <t>人数</t>
    <rPh sb="0" eb="2">
      <t>ニンズ</t>
    </rPh>
    <phoneticPr fontId="10"/>
  </si>
  <si>
    <t>メールアドレス</t>
    <phoneticPr fontId="10"/>
  </si>
  <si>
    <t>金額合計</t>
  </si>
  <si>
    <t>請  求  書</t>
    <rPh sb="0" eb="1">
      <t>ショウ</t>
    </rPh>
    <rPh sb="3" eb="4">
      <t>モトム</t>
    </rPh>
    <rPh sb="6" eb="7">
      <t>ショ</t>
    </rPh>
    <phoneticPr fontId="10"/>
  </si>
  <si>
    <t>御中</t>
    <phoneticPr fontId="10"/>
  </si>
  <si>
    <t>〒</t>
    <phoneticPr fontId="10"/>
  </si>
  <si>
    <t>請求書発行日</t>
    <rPh sb="0" eb="2">
      <t>セイキュウ</t>
    </rPh>
    <rPh sb="2" eb="3">
      <t>ショ</t>
    </rPh>
    <rPh sb="3" eb="5">
      <t>ハッコウ</t>
    </rPh>
    <rPh sb="5" eb="6">
      <t>ニチ</t>
    </rPh>
    <phoneticPr fontId="10"/>
  </si>
  <si>
    <t>氏 名</t>
    <rPh sb="0" eb="1">
      <t>シ</t>
    </rPh>
    <rPh sb="2" eb="3">
      <t>メイ</t>
    </rPh>
    <phoneticPr fontId="10"/>
  </si>
  <si>
    <t>FAX</t>
    <phoneticPr fontId="10"/>
  </si>
  <si>
    <t>金</t>
    <rPh sb="0" eb="1">
      <t>キン</t>
    </rPh>
    <phoneticPr fontId="10"/>
  </si>
  <si>
    <t>也</t>
    <rPh sb="0" eb="1">
      <t>ナリ</t>
    </rPh>
    <phoneticPr fontId="10"/>
  </si>
  <si>
    <t>（消費税込み）</t>
    <rPh sb="1" eb="3">
      <t>ショウヒ</t>
    </rPh>
    <rPh sb="3" eb="4">
      <t>ゼイ</t>
    </rPh>
    <rPh sb="4" eb="5">
      <t>コ</t>
    </rPh>
    <phoneticPr fontId="10"/>
  </si>
  <si>
    <t>（税別）</t>
    <rPh sb="1" eb="3">
      <t>ゼイベツ</t>
    </rPh>
    <phoneticPr fontId="10"/>
  </si>
  <si>
    <t>（消費税）</t>
    <rPh sb="1" eb="4">
      <t>ショウヒゼイ</t>
    </rPh>
    <phoneticPr fontId="10"/>
  </si>
  <si>
    <t>受講者他内訳は下記表の通りです。恐れ入りますが、振込手数料は御社でご負担ください。</t>
    <rPh sb="0" eb="3">
      <t>ジュコウシャ</t>
    </rPh>
    <rPh sb="3" eb="4">
      <t>ホカ</t>
    </rPh>
    <rPh sb="4" eb="6">
      <t>ウチワケ</t>
    </rPh>
    <rPh sb="7" eb="9">
      <t>カキ</t>
    </rPh>
    <rPh sb="9" eb="10">
      <t>ヒョウ</t>
    </rPh>
    <rPh sb="11" eb="12">
      <t>トオ</t>
    </rPh>
    <rPh sb="16" eb="17">
      <t>オソ</t>
    </rPh>
    <rPh sb="18" eb="19">
      <t>イ</t>
    </rPh>
    <rPh sb="24" eb="26">
      <t>フリコミ</t>
    </rPh>
    <rPh sb="26" eb="29">
      <t>テスウリョウ</t>
    </rPh>
    <rPh sb="30" eb="32">
      <t>オンシャ</t>
    </rPh>
    <rPh sb="34" eb="36">
      <t>フタン</t>
    </rPh>
    <phoneticPr fontId="10"/>
  </si>
  <si>
    <t>　　　振込期限</t>
    <rPh sb="3" eb="5">
      <t>フリコミ</t>
    </rPh>
    <rPh sb="5" eb="7">
      <t>キゲン</t>
    </rPh>
    <phoneticPr fontId="10"/>
  </si>
  <si>
    <t>振込期限入力</t>
    <rPh sb="0" eb="2">
      <t>フリコミ</t>
    </rPh>
    <rPh sb="2" eb="4">
      <t>キゲン</t>
    </rPh>
    <rPh sb="4" eb="6">
      <t>ニュウリョク</t>
    </rPh>
    <phoneticPr fontId="10"/>
  </si>
  <si>
    <t>　　　振　込　先</t>
    <rPh sb="3" eb="4">
      <t>オサム</t>
    </rPh>
    <rPh sb="5" eb="6">
      <t>コミ</t>
    </rPh>
    <rPh sb="7" eb="8">
      <t>サキ</t>
    </rPh>
    <phoneticPr fontId="10"/>
  </si>
  <si>
    <t>普通預金</t>
    <rPh sb="0" eb="2">
      <t>フツウ</t>
    </rPh>
    <rPh sb="2" eb="4">
      <t>ヨキン</t>
    </rPh>
    <phoneticPr fontId="10"/>
  </si>
  <si>
    <t>　　　名　　　義</t>
    <rPh sb="3" eb="4">
      <t>メイ</t>
    </rPh>
    <rPh sb="7" eb="8">
      <t>ギ</t>
    </rPh>
    <phoneticPr fontId="10"/>
  </si>
  <si>
    <t>請求元</t>
    <rPh sb="0" eb="2">
      <t>セイキュウ</t>
    </rPh>
    <rPh sb="2" eb="3">
      <t>モト</t>
    </rPh>
    <phoneticPr fontId="10"/>
  </si>
  <si>
    <t>　　(ー社)長崎県情報産業協会</t>
    <rPh sb="4" eb="5">
      <t>シャ</t>
    </rPh>
    <rPh sb="6" eb="9">
      <t>ナガサキケン</t>
    </rPh>
    <rPh sb="9" eb="11">
      <t>ジョウホウ</t>
    </rPh>
    <rPh sb="11" eb="13">
      <t>サンギョウ</t>
    </rPh>
    <rPh sb="13" eb="15">
      <t>キョウカイ</t>
    </rPh>
    <phoneticPr fontId="10"/>
  </si>
  <si>
    <t>金額</t>
    <rPh sb="0" eb="2">
      <t>キンガク</t>
    </rPh>
    <phoneticPr fontId="10"/>
  </si>
  <si>
    <t>ＮＯ</t>
    <phoneticPr fontId="10"/>
  </si>
  <si>
    <t>会社名</t>
    <rPh sb="0" eb="2">
      <t>カイシャ</t>
    </rPh>
    <rPh sb="2" eb="3">
      <t>メイ</t>
    </rPh>
    <phoneticPr fontId="10"/>
  </si>
  <si>
    <t>窓口担当</t>
    <rPh sb="0" eb="2">
      <t>マドグチ</t>
    </rPh>
    <rPh sb="2" eb="4">
      <t>タントウ</t>
    </rPh>
    <phoneticPr fontId="10"/>
  </si>
  <si>
    <t>役職名</t>
    <rPh sb="0" eb="2">
      <t>ヤクショク</t>
    </rPh>
    <rPh sb="2" eb="3">
      <t>メイ</t>
    </rPh>
    <phoneticPr fontId="10"/>
  </si>
  <si>
    <t>電話</t>
    <rPh sb="0" eb="2">
      <t>デンワ</t>
    </rPh>
    <phoneticPr fontId="10"/>
  </si>
  <si>
    <t>メールアドレス</t>
    <phoneticPr fontId="10"/>
  </si>
  <si>
    <t>〒</t>
    <phoneticPr fontId="10"/>
  </si>
  <si>
    <t>住所</t>
    <rPh sb="0" eb="2">
      <t>ジュウショ</t>
    </rPh>
    <phoneticPr fontId="10"/>
  </si>
  <si>
    <t>氏名</t>
    <rPh sb="0" eb="2">
      <t>シメイ</t>
    </rPh>
    <phoneticPr fontId="24"/>
  </si>
  <si>
    <t>氏名</t>
    <rPh sb="0" eb="2">
      <t>シメイ</t>
    </rPh>
    <phoneticPr fontId="21"/>
  </si>
  <si>
    <t>ﾌﾘｶﾞﾅ</t>
  </si>
  <si>
    <t>男女</t>
    <rPh sb="0" eb="2">
      <t>ダンジョ</t>
    </rPh>
    <phoneticPr fontId="21"/>
  </si>
  <si>
    <t>年齢</t>
    <rPh sb="0" eb="2">
      <t>ネンレイ</t>
    </rPh>
    <phoneticPr fontId="21"/>
  </si>
  <si>
    <t>メール</t>
    <phoneticPr fontId="24"/>
  </si>
  <si>
    <t>金額</t>
    <rPh sb="0" eb="2">
      <t>キンガク</t>
    </rPh>
    <phoneticPr fontId="9"/>
  </si>
  <si>
    <t>ﾌﾘｶﾞﾅ（半角）</t>
    <rPh sb="6" eb="8">
      <t>ハンカク</t>
    </rPh>
    <phoneticPr fontId="10"/>
  </si>
  <si>
    <t>入社5年以内</t>
    <rPh sb="0" eb="2">
      <t>ニュウシャ</t>
    </rPh>
    <rPh sb="3" eb="4">
      <t>ネン</t>
    </rPh>
    <rPh sb="4" eb="6">
      <t>イナイ</t>
    </rPh>
    <phoneticPr fontId="24"/>
  </si>
  <si>
    <t>【内 訳】</t>
    <rPh sb="1" eb="2">
      <t>ナイ</t>
    </rPh>
    <rPh sb="3" eb="4">
      <t>ヤク</t>
    </rPh>
    <phoneticPr fontId="10"/>
  </si>
  <si>
    <t>（水）・（木）・（金）</t>
    <rPh sb="1" eb="2">
      <t>スイ</t>
    </rPh>
    <rPh sb="5" eb="6">
      <t>モク</t>
    </rPh>
    <rPh sb="9" eb="10">
      <t>キン</t>
    </rPh>
    <phoneticPr fontId="9"/>
  </si>
  <si>
    <t>口座番号　0211329</t>
    <rPh sb="0" eb="2">
      <t>コウザ</t>
    </rPh>
    <rPh sb="2" eb="4">
      <t>バンゴウ</t>
    </rPh>
    <phoneticPr fontId="10"/>
  </si>
  <si>
    <t>FAX</t>
    <phoneticPr fontId="10"/>
  </si>
  <si>
    <t>役職</t>
    <rPh sb="0" eb="2">
      <t>ヤクショク</t>
    </rPh>
    <phoneticPr fontId="9"/>
  </si>
  <si>
    <t xml:space="preserve"> </t>
    <phoneticPr fontId="9"/>
  </si>
  <si>
    <t>主催：一般社団法人　長崎県情報産業協会</t>
    <rPh sb="0" eb="2">
      <t>シュサイ</t>
    </rPh>
    <rPh sb="3" eb="5">
      <t>イッパン</t>
    </rPh>
    <rPh sb="5" eb="7">
      <t>シャダン</t>
    </rPh>
    <rPh sb="7" eb="9">
      <t>ホウジン</t>
    </rPh>
    <rPh sb="10" eb="13">
      <t>ナガサキケン</t>
    </rPh>
    <rPh sb="13" eb="15">
      <t>ジョウホウ</t>
    </rPh>
    <rPh sb="15" eb="17">
      <t>サンギョウ</t>
    </rPh>
    <rPh sb="17" eb="19">
      <t>キョウカイ</t>
    </rPh>
    <phoneticPr fontId="9"/>
  </si>
  <si>
    <t>十八親和銀行桜町支店</t>
    <rPh sb="0" eb="2">
      <t>ジュウハチ</t>
    </rPh>
    <rPh sb="2" eb="4">
      <t>シンワ</t>
    </rPh>
    <rPh sb="4" eb="6">
      <t>ギンコウ</t>
    </rPh>
    <phoneticPr fontId="10"/>
  </si>
  <si>
    <t>一般社団法人長崎県情報産業協会　会長　濵本　浩邦</t>
    <rPh sb="0" eb="2">
      <t>イッパン</t>
    </rPh>
    <rPh sb="2" eb="4">
      <t>シャダン</t>
    </rPh>
    <rPh sb="4" eb="6">
      <t>ホウジン</t>
    </rPh>
    <rPh sb="6" eb="9">
      <t>ナガサキケン</t>
    </rPh>
    <rPh sb="9" eb="11">
      <t>ジョウホウ</t>
    </rPh>
    <rPh sb="11" eb="13">
      <t>サンギョウ</t>
    </rPh>
    <rPh sb="13" eb="15">
      <t>キョウカイ</t>
    </rPh>
    <rPh sb="16" eb="18">
      <t>カイチョウ</t>
    </rPh>
    <rPh sb="19" eb="21">
      <t>ハマモト</t>
    </rPh>
    <rPh sb="22" eb="23">
      <t>ヒロ</t>
    </rPh>
    <rPh sb="23" eb="24">
      <t>クニ</t>
    </rPh>
    <phoneticPr fontId="10"/>
  </si>
  <si>
    <t>受講料（税込）</t>
    <rPh sb="0" eb="2">
      <t>ジュコウ</t>
    </rPh>
    <rPh sb="2" eb="3">
      <t>リョウ</t>
    </rPh>
    <rPh sb="4" eb="6">
      <t>ゼイコミ</t>
    </rPh>
    <phoneticPr fontId="10"/>
  </si>
  <si>
    <t>ﾃｷｽﾄ代（税込）</t>
    <rPh sb="4" eb="5">
      <t>ダイ</t>
    </rPh>
    <rPh sb="6" eb="8">
      <t>ゼイコミ</t>
    </rPh>
    <phoneticPr fontId="10"/>
  </si>
  <si>
    <t>IT技術者のためのコミュニケーション研修</t>
    <rPh sb="2" eb="5">
      <t>ギジュツシャ</t>
    </rPh>
    <rPh sb="18" eb="20">
      <t>ケンシュウ</t>
    </rPh>
    <phoneticPr fontId="9"/>
  </si>
  <si>
    <t>性別</t>
    <rPh sb="0" eb="2">
      <t>セイベツ</t>
    </rPh>
    <phoneticPr fontId="10"/>
  </si>
  <si>
    <t>2023/00/00</t>
    <phoneticPr fontId="9"/>
  </si>
  <si>
    <t>14s</t>
    <phoneticPr fontId="9"/>
  </si>
  <si>
    <t>11/08・09・10</t>
    <phoneticPr fontId="9"/>
  </si>
  <si>
    <t>15s</t>
    <phoneticPr fontId="9"/>
  </si>
  <si>
    <t>Pythonプログラミング応用</t>
    <rPh sb="13" eb="15">
      <t>オウヨウ</t>
    </rPh>
    <phoneticPr fontId="9"/>
  </si>
  <si>
    <t>11/15・16・17</t>
    <phoneticPr fontId="9"/>
  </si>
  <si>
    <t>16s</t>
    <phoneticPr fontId="9"/>
  </si>
  <si>
    <t>信頼されるSEに求められる問題　　　　解決力</t>
    <rPh sb="0" eb="2">
      <t>シンライ</t>
    </rPh>
    <rPh sb="8" eb="9">
      <t>モト</t>
    </rPh>
    <rPh sb="13" eb="15">
      <t>モンダイ</t>
    </rPh>
    <rPh sb="19" eb="21">
      <t>カイケツ</t>
    </rPh>
    <rPh sb="21" eb="22">
      <t>リョク</t>
    </rPh>
    <phoneticPr fontId="9"/>
  </si>
  <si>
    <t>11/29・30・12/1</t>
    <phoneticPr fontId="9"/>
  </si>
  <si>
    <t>2023/00/00</t>
    <phoneticPr fontId="9"/>
  </si>
  <si>
    <t>NISA研修申込書 (2023年11月開催分：3講座)</t>
    <rPh sb="4" eb="6">
      <t>ケンシュウ</t>
    </rPh>
    <rPh sb="6" eb="9">
      <t>モウシコミショ</t>
    </rPh>
    <rPh sb="15" eb="16">
      <t>ネン</t>
    </rPh>
    <rPh sb="18" eb="19">
      <t>ツキ</t>
    </rPh>
    <rPh sb="19" eb="21">
      <t>カイサイ</t>
    </rPh>
    <rPh sb="21" eb="22">
      <t>ブン</t>
    </rPh>
    <rPh sb="24" eb="26">
      <t>コウザ</t>
    </rPh>
    <phoneticPr fontId="10"/>
  </si>
  <si>
    <t>2023年11月開催（3講座）</t>
    <rPh sb="12" eb="14">
      <t>コウザ</t>
    </rPh>
    <phoneticPr fontId="10"/>
  </si>
  <si>
    <t xml:space="preserve">
満年齢
（開始日）</t>
    <rPh sb="1" eb="2">
      <t>マン</t>
    </rPh>
    <rPh sb="2" eb="3">
      <t>ネン</t>
    </rPh>
    <rPh sb="3" eb="4">
      <t>レイ</t>
    </rPh>
    <rPh sb="6" eb="8">
      <t>カイシ</t>
    </rPh>
    <rPh sb="8" eb="9">
      <t>ビ</t>
    </rPh>
    <phoneticPr fontId="36"/>
  </si>
  <si>
    <t>性別</t>
    <rPh sb="0" eb="2">
      <t>セイベツ</t>
    </rPh>
    <phoneticPr fontId="9"/>
  </si>
  <si>
    <t>性別</t>
    <rPh sb="0" eb="2">
      <t>セイベツ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</si>
</sst>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時&quot;&quot;間&quot;"/>
    <numFmt numFmtId="177" formatCode="#,##0&quot;円&quot;"/>
    <numFmt numFmtId="178" formatCode="#,##0&quot;人&quot;;[Red]\-#,##0&quot;人&quot;"/>
    <numFmt numFmtId="179" formatCode="#,##0&quot;名&quot;"/>
    <numFmt numFmtId="180" formatCode="yyyy&quot;年&quot;m&quot;月&quot;d&quot;日&quot;;@"/>
    <numFmt numFmtId="181" formatCode="yyyy/m/d;@"/>
  </numFmts>
  <fonts count="47"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ＨＧｺﾞｼｯｸE-PRO"/>
      <family val="3"/>
      <charset val="128"/>
    </font>
    <font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u/>
      <sz val="10"/>
      <color rgb="FF0000FF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3333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8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38" fontId="25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8" fillId="0" borderId="0" xfId="10" applyFont="1" applyFill="1" applyBorder="1"/>
    <xf numFmtId="0" fontId="29" fillId="0" borderId="1" xfId="10" applyFont="1" applyFill="1" applyBorder="1" applyAlignment="1">
      <alignment horizontal="right" vertical="center"/>
    </xf>
    <xf numFmtId="0" fontId="29" fillId="0" borderId="1" xfId="10" applyFont="1" applyFill="1" applyBorder="1" applyAlignment="1">
      <alignment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3" fillId="0" borderId="4" xfId="1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right" vertical="center"/>
    </xf>
    <xf numFmtId="0" fontId="16" fillId="0" borderId="6" xfId="10" applyFont="1" applyFill="1" applyBorder="1" applyAlignment="1">
      <alignment horizontal="center" vertical="center"/>
    </xf>
    <xf numFmtId="0" fontId="13" fillId="0" borderId="8" xfId="10" applyFont="1" applyFill="1" applyBorder="1" applyAlignment="1">
      <alignment horizontal="left" vertical="center"/>
    </xf>
    <xf numFmtId="0" fontId="13" fillId="0" borderId="10" xfId="10" applyFont="1" applyFill="1" applyBorder="1" applyAlignment="1" applyProtection="1">
      <alignment horizontal="left" vertical="center"/>
      <protection locked="0"/>
    </xf>
    <xf numFmtId="0" fontId="17" fillId="0" borderId="10" xfId="10" applyFont="1" applyFill="1" applyBorder="1" applyAlignment="1" applyProtection="1">
      <alignment horizontal="left" vertical="center"/>
      <protection locked="0"/>
    </xf>
    <xf numFmtId="0" fontId="13" fillId="0" borderId="10" xfId="10" applyFont="1" applyFill="1" applyBorder="1" applyAlignment="1" applyProtection="1">
      <alignment horizontal="center" vertical="center"/>
      <protection locked="0"/>
    </xf>
    <xf numFmtId="0" fontId="13" fillId="0" borderId="11" xfId="10" applyFont="1" applyFill="1" applyBorder="1" applyAlignment="1">
      <alignment vertical="center"/>
    </xf>
    <xf numFmtId="0" fontId="13" fillId="0" borderId="4" xfId="10" applyFont="1" applyFill="1" applyBorder="1" applyAlignment="1">
      <alignment horizontal="center" vertical="center"/>
    </xf>
    <xf numFmtId="0" fontId="13" fillId="0" borderId="11" xfId="10" applyFont="1" applyFill="1" applyBorder="1" applyAlignment="1">
      <alignment horizontal="left" vertical="center"/>
    </xf>
    <xf numFmtId="0" fontId="13" fillId="0" borderId="4" xfId="10" applyFont="1" applyFill="1" applyBorder="1" applyAlignment="1" applyProtection="1">
      <alignment horizontal="left" vertical="center"/>
      <protection locked="0"/>
    </xf>
    <xf numFmtId="0" fontId="13" fillId="0" borderId="4" xfId="10" applyFont="1" applyFill="1" applyBorder="1" applyAlignment="1" applyProtection="1">
      <alignment horizontal="center" vertical="center"/>
      <protection locked="0"/>
    </xf>
    <xf numFmtId="0" fontId="18" fillId="0" borderId="14" xfId="10" applyFont="1" applyFill="1" applyBorder="1" applyAlignment="1">
      <alignment horizontal="center" vertical="center"/>
    </xf>
    <xf numFmtId="0" fontId="18" fillId="0" borderId="15" xfId="10" applyFont="1" applyFill="1" applyBorder="1" applyAlignment="1">
      <alignment horizontal="center" vertical="center"/>
    </xf>
    <xf numFmtId="0" fontId="13" fillId="0" borderId="15" xfId="10" applyFont="1" applyFill="1" applyBorder="1" applyAlignment="1">
      <alignment vertical="center"/>
    </xf>
    <xf numFmtId="0" fontId="13" fillId="0" borderId="14" xfId="10" applyFont="1" applyFill="1" applyBorder="1" applyAlignment="1" applyProtection="1">
      <alignment horizontal="center" vertical="center"/>
      <protection locked="0"/>
    </xf>
    <xf numFmtId="0" fontId="18" fillId="0" borderId="1" xfId="10" applyFont="1" applyFill="1" applyBorder="1" applyAlignment="1">
      <alignment horizontal="center" vertical="center"/>
    </xf>
    <xf numFmtId="0" fontId="17" fillId="0" borderId="4" xfId="10" applyFont="1" applyFill="1" applyBorder="1" applyAlignment="1" applyProtection="1">
      <alignment horizontal="left" vertical="center"/>
      <protection locked="0"/>
    </xf>
    <xf numFmtId="0" fontId="13" fillId="0" borderId="15" xfId="10" applyFont="1" applyFill="1" applyBorder="1" applyAlignment="1">
      <alignment horizontal="center" vertical="center"/>
    </xf>
    <xf numFmtId="0" fontId="13" fillId="0" borderId="14" xfId="10" applyFont="1" applyFill="1" applyBorder="1" applyAlignment="1">
      <alignment horizontal="center" vertical="center"/>
    </xf>
    <xf numFmtId="0" fontId="13" fillId="0" borderId="6" xfId="10" applyFont="1" applyFill="1" applyBorder="1" applyAlignment="1">
      <alignment horizontal="center" vertical="center"/>
    </xf>
    <xf numFmtId="0" fontId="35" fillId="0" borderId="17" xfId="1" applyFont="1" applyFill="1" applyBorder="1" applyAlignment="1" applyProtection="1">
      <alignment horizontal="left" vertical="center"/>
      <protection locked="0"/>
    </xf>
    <xf numFmtId="0" fontId="18" fillId="0" borderId="1" xfId="10" applyFont="1" applyFill="1" applyBorder="1" applyAlignment="1">
      <alignment vertical="center"/>
    </xf>
    <xf numFmtId="0" fontId="18" fillId="0" borderId="19" xfId="10" applyFont="1" applyFill="1" applyBorder="1" applyAlignment="1">
      <alignment vertical="center"/>
    </xf>
    <xf numFmtId="0" fontId="8" fillId="0" borderId="21" xfId="10" applyFont="1" applyFill="1" applyBorder="1" applyAlignment="1">
      <alignment horizontal="right" vertical="center"/>
    </xf>
    <xf numFmtId="0" fontId="8" fillId="0" borderId="2" xfId="10" applyFont="1" applyFill="1" applyBorder="1" applyAlignment="1" applyProtection="1">
      <alignment vertical="center"/>
      <protection locked="0"/>
    </xf>
    <xf numFmtId="0" fontId="11" fillId="0" borderId="22" xfId="10" applyFont="1" applyFill="1" applyBorder="1" applyAlignment="1">
      <alignment horizontal="left" vertical="center"/>
    </xf>
    <xf numFmtId="0" fontId="8" fillId="0" borderId="0" xfId="10" applyFont="1" applyFill="1" applyBorder="1" applyAlignment="1">
      <alignment horizontal="right"/>
    </xf>
    <xf numFmtId="0" fontId="8" fillId="0" borderId="4" xfId="1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14" applyFont="1" applyFill="1" applyBorder="1"/>
    <xf numFmtId="0" fontId="8" fillId="0" borderId="0" xfId="12" applyFont="1" applyFill="1" applyBorder="1" applyAlignment="1">
      <alignment horizontal="center" vertical="center"/>
    </xf>
    <xf numFmtId="0" fontId="11" fillId="0" borderId="0" xfId="12" applyFont="1" applyFill="1" applyBorder="1" applyAlignment="1">
      <alignment horizontal="right" vertical="center"/>
    </xf>
    <xf numFmtId="0" fontId="19" fillId="0" borderId="1" xfId="1" applyFont="1" applyFill="1" applyBorder="1" applyAlignment="1" applyProtection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12" applyFont="1" applyFill="1" applyBorder="1"/>
    <xf numFmtId="0" fontId="8" fillId="0" borderId="0" xfId="0" applyFont="1" applyFill="1" applyBorder="1" applyAlignment="1">
      <alignment horizontal="left" vertical="center"/>
    </xf>
    <xf numFmtId="0" fontId="13" fillId="0" borderId="0" xfId="13" applyFont="1" applyFill="1" applyBorder="1" applyAlignment="1">
      <alignment horizontal="left" vertical="center"/>
    </xf>
    <xf numFmtId="0" fontId="8" fillId="0" borderId="0" xfId="12" applyFont="1" applyFill="1" applyBorder="1" applyAlignment="1">
      <alignment horizontal="right" vertical="center"/>
    </xf>
    <xf numFmtId="0" fontId="13" fillId="0" borderId="0" xfId="12" applyFont="1" applyFill="1" applyBorder="1" applyAlignment="1">
      <alignment horizontal="left" vertical="center"/>
    </xf>
    <xf numFmtId="0" fontId="13" fillId="0" borderId="9" xfId="10" applyFont="1" applyFill="1" applyBorder="1" applyAlignment="1">
      <alignment horizontal="left" vertical="center"/>
    </xf>
    <xf numFmtId="0" fontId="11" fillId="0" borderId="1" xfId="10" applyFont="1" applyFill="1" applyBorder="1" applyAlignment="1">
      <alignment horizontal="center" vertical="top"/>
    </xf>
    <xf numFmtId="0" fontId="18" fillId="0" borderId="0" xfId="10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right" vertical="center"/>
    </xf>
    <xf numFmtId="0" fontId="13" fillId="0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center" vertical="center"/>
    </xf>
    <xf numFmtId="0" fontId="13" fillId="0" borderId="12" xfId="10" applyFont="1" applyFill="1" applyBorder="1" applyAlignment="1">
      <alignment horizontal="left" vertical="center"/>
    </xf>
    <xf numFmtId="0" fontId="13" fillId="0" borderId="25" xfId="10" applyFont="1" applyFill="1" applyBorder="1" applyAlignment="1">
      <alignment horizontal="center" vertical="center"/>
    </xf>
    <xf numFmtId="0" fontId="13" fillId="0" borderId="25" xfId="10" applyFont="1" applyFill="1" applyBorder="1" applyAlignment="1">
      <alignment horizontal="left" vertical="center"/>
    </xf>
    <xf numFmtId="0" fontId="13" fillId="0" borderId="4" xfId="10" applyFont="1" applyFill="1" applyBorder="1" applyAlignment="1">
      <alignment horizontal="left" vertical="center"/>
    </xf>
    <xf numFmtId="0" fontId="35" fillId="0" borderId="26" xfId="10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horizontal="left" vertical="center"/>
    </xf>
    <xf numFmtId="0" fontId="11" fillId="0" borderId="31" xfId="10" applyFont="1" applyFill="1" applyBorder="1" applyAlignment="1">
      <alignment horizontal="center" vertical="center"/>
    </xf>
    <xf numFmtId="0" fontId="8" fillId="0" borderId="3" xfId="1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0" xfId="10" applyFont="1" applyFill="1" applyBorder="1"/>
    <xf numFmtId="0" fontId="13" fillId="0" borderId="0" xfId="14" applyFont="1" applyFill="1" applyBorder="1"/>
    <xf numFmtId="0" fontId="13" fillId="0" borderId="0" xfId="12" applyFont="1" applyFill="1" applyBorder="1" applyAlignment="1">
      <alignment horizontal="right" vertical="center"/>
    </xf>
    <xf numFmtId="0" fontId="13" fillId="0" borderId="0" xfId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10" applyFont="1" applyFill="1" applyBorder="1" applyAlignment="1">
      <alignment horizontal="right"/>
    </xf>
    <xf numFmtId="0" fontId="11" fillId="0" borderId="0" xfId="12" applyFont="1" applyFill="1" applyBorder="1" applyAlignment="1">
      <alignment horizontal="left" vertical="center"/>
    </xf>
    <xf numFmtId="0" fontId="13" fillId="0" borderId="0" xfId="12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0" xfId="13" applyFont="1" applyFill="1" applyBorder="1"/>
    <xf numFmtId="177" fontId="13" fillId="0" borderId="0" xfId="10" applyNumberFormat="1" applyFont="1" applyFill="1" applyBorder="1"/>
    <xf numFmtId="177" fontId="13" fillId="0" borderId="0" xfId="2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23" fillId="0" borderId="35" xfId="11" applyFont="1" applyBorder="1" applyAlignment="1">
      <alignment vertical="center" wrapText="1"/>
    </xf>
    <xf numFmtId="0" fontId="23" fillId="0" borderId="35" xfId="11" applyFont="1" applyBorder="1" applyAlignment="1">
      <alignment vertical="center"/>
    </xf>
    <xf numFmtId="0" fontId="23" fillId="0" borderId="0" xfId="11" applyFont="1" applyBorder="1" applyAlignment="1">
      <alignment horizontal="center" vertical="center" wrapText="1"/>
    </xf>
    <xf numFmtId="0" fontId="23" fillId="0" borderId="0" xfId="1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23" fillId="3" borderId="36" xfId="11" applyFont="1" applyFill="1" applyBorder="1" applyAlignment="1">
      <alignment horizontal="center" vertical="center" wrapText="1"/>
    </xf>
    <xf numFmtId="0" fontId="23" fillId="3" borderId="36" xfId="11" applyFont="1" applyFill="1" applyBorder="1" applyAlignment="1">
      <alignment horizontal="center" vertical="center"/>
    </xf>
    <xf numFmtId="0" fontId="13" fillId="0" borderId="45" xfId="10" applyFont="1" applyFill="1" applyBorder="1" applyAlignment="1" applyProtection="1">
      <alignment horizontal="center" vertical="center"/>
      <protection locked="0"/>
    </xf>
    <xf numFmtId="178" fontId="13" fillId="0" borderId="14" xfId="10" applyNumberFormat="1" applyFont="1" applyFill="1" applyBorder="1" applyAlignment="1" applyProtection="1">
      <alignment horizontal="center" vertical="center"/>
      <protection locked="0"/>
    </xf>
    <xf numFmtId="177" fontId="13" fillId="0" borderId="46" xfId="2" applyNumberFormat="1" applyFont="1" applyFill="1" applyBorder="1" applyAlignment="1" applyProtection="1">
      <alignment horizontal="center" vertical="center"/>
      <protection locked="0"/>
    </xf>
    <xf numFmtId="0" fontId="32" fillId="0" borderId="0" xfId="10" applyFont="1" applyFill="1" applyBorder="1" applyAlignment="1">
      <alignment horizontal="right"/>
    </xf>
    <xf numFmtId="179" fontId="13" fillId="4" borderId="14" xfId="10" applyNumberFormat="1" applyFont="1" applyFill="1" applyBorder="1" applyAlignment="1" applyProtection="1">
      <alignment horizontal="center" vertical="center"/>
      <protection locked="0"/>
    </xf>
    <xf numFmtId="0" fontId="16" fillId="6" borderId="6" xfId="10" applyFont="1" applyFill="1" applyBorder="1" applyAlignment="1">
      <alignment horizontal="center" vertical="center" wrapText="1"/>
    </xf>
    <xf numFmtId="0" fontId="11" fillId="0" borderId="6" xfId="1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22" fillId="0" borderId="29" xfId="1" applyFont="1" applyFill="1" applyBorder="1" applyAlignment="1" applyProtection="1">
      <alignment vertical="center"/>
    </xf>
    <xf numFmtId="0" fontId="22" fillId="0" borderId="26" xfId="1" applyFont="1" applyFill="1" applyBorder="1" applyAlignment="1" applyProtection="1">
      <alignment vertical="center"/>
    </xf>
    <xf numFmtId="0" fontId="13" fillId="0" borderId="25" xfId="1" applyFont="1" applyFill="1" applyBorder="1" applyAlignment="1" applyProtection="1">
      <alignment vertical="center"/>
    </xf>
    <xf numFmtId="0" fontId="13" fillId="0" borderId="4" xfId="1" applyFont="1" applyFill="1" applyBorder="1" applyAlignment="1" applyProtection="1">
      <alignment vertical="center"/>
    </xf>
    <xf numFmtId="0" fontId="15" fillId="0" borderId="0" xfId="10" applyFont="1" applyFill="1" applyBorder="1" applyAlignment="1">
      <alignment horizontal="center" vertical="center" textRotation="255"/>
    </xf>
    <xf numFmtId="0" fontId="13" fillId="0" borderId="0" xfId="10" applyFont="1" applyFill="1" applyBorder="1" applyAlignment="1">
      <alignment vertical="center"/>
    </xf>
    <xf numFmtId="179" fontId="13" fillId="0" borderId="0" xfId="10" applyNumberFormat="1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vertical="center"/>
    </xf>
    <xf numFmtId="0" fontId="38" fillId="0" borderId="6" xfId="10" applyFont="1" applyFill="1" applyBorder="1" applyAlignment="1">
      <alignment horizontal="center" vertical="center" wrapText="1"/>
    </xf>
    <xf numFmtId="0" fontId="8" fillId="0" borderId="16" xfId="10" applyFont="1" applyFill="1" applyBorder="1" applyAlignment="1">
      <alignment horizontal="center" vertical="center"/>
    </xf>
    <xf numFmtId="0" fontId="8" fillId="0" borderId="7" xfId="10" applyFont="1" applyFill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center" vertical="center"/>
    </xf>
    <xf numFmtId="0" fontId="8" fillId="0" borderId="3" xfId="10" applyFont="1" applyFill="1" applyBorder="1" applyAlignment="1" applyProtection="1">
      <alignment horizontal="center" vertical="center"/>
    </xf>
    <xf numFmtId="181" fontId="13" fillId="0" borderId="2" xfId="10" applyNumberFormat="1" applyFont="1" applyFill="1" applyBorder="1" applyAlignment="1" applyProtection="1">
      <alignment vertical="center"/>
      <protection locked="0"/>
    </xf>
    <xf numFmtId="181" fontId="8" fillId="0" borderId="2" xfId="10" applyNumberFormat="1" applyFont="1" applyFill="1" applyBorder="1" applyAlignment="1" applyProtection="1">
      <alignment vertical="center"/>
      <protection locked="0"/>
    </xf>
    <xf numFmtId="181" fontId="19" fillId="0" borderId="20" xfId="10" applyNumberFormat="1" applyFont="1" applyFill="1" applyBorder="1" applyAlignment="1">
      <alignment horizontal="center" vertical="center"/>
    </xf>
    <xf numFmtId="181" fontId="30" fillId="0" borderId="0" xfId="10" applyNumberFormat="1" applyFont="1" applyFill="1" applyBorder="1" applyAlignment="1">
      <alignment horizontal="center" vertical="center"/>
    </xf>
    <xf numFmtId="0" fontId="11" fillId="0" borderId="6" xfId="10" applyFont="1" applyFill="1" applyBorder="1" applyAlignment="1">
      <alignment horizontal="center" vertical="center" textRotation="255"/>
    </xf>
    <xf numFmtId="0" fontId="11" fillId="0" borderId="7" xfId="10" applyFont="1" applyFill="1" applyBorder="1" applyAlignment="1">
      <alignment horizontal="center" vertical="center"/>
    </xf>
    <xf numFmtId="0" fontId="13" fillId="0" borderId="41" xfId="10" applyFont="1" applyFill="1" applyBorder="1" applyAlignment="1">
      <alignment horizontal="center" vertical="center"/>
    </xf>
    <xf numFmtId="179" fontId="13" fillId="0" borderId="47" xfId="10" applyNumberFormat="1" applyFont="1" applyFill="1" applyBorder="1" applyAlignment="1">
      <alignment horizontal="center" vertical="center"/>
    </xf>
    <xf numFmtId="177" fontId="13" fillId="0" borderId="48" xfId="2" applyNumberFormat="1" applyFont="1" applyFill="1" applyBorder="1" applyAlignment="1">
      <alignment vertical="center"/>
    </xf>
    <xf numFmtId="0" fontId="22" fillId="0" borderId="49" xfId="1" applyFont="1" applyFill="1" applyBorder="1" applyAlignment="1" applyProtection="1">
      <alignment vertical="center"/>
    </xf>
    <xf numFmtId="14" fontId="16" fillId="0" borderId="4" xfId="10" applyNumberFormat="1" applyFont="1" applyFill="1" applyBorder="1" applyAlignment="1">
      <alignment horizontal="center" vertical="center"/>
    </xf>
    <xf numFmtId="177" fontId="33" fillId="0" borderId="4" xfId="10" applyNumberFormat="1" applyFont="1" applyFill="1" applyBorder="1" applyAlignment="1">
      <alignment horizontal="right" vertical="center"/>
    </xf>
    <xf numFmtId="14" fontId="13" fillId="0" borderId="25" xfId="10" applyNumberFormat="1" applyFont="1" applyFill="1" applyBorder="1" applyAlignment="1">
      <alignment horizontal="center" vertical="center"/>
    </xf>
    <xf numFmtId="14" fontId="13" fillId="0" borderId="4" xfId="10" applyNumberFormat="1" applyFont="1" applyFill="1" applyBorder="1" applyAlignment="1">
      <alignment horizontal="center" vertical="center"/>
    </xf>
    <xf numFmtId="0" fontId="18" fillId="0" borderId="0" xfId="10" applyFont="1" applyFill="1" applyBorder="1"/>
    <xf numFmtId="177" fontId="13" fillId="0" borderId="4" xfId="10" applyNumberFormat="1" applyFont="1" applyFill="1" applyBorder="1" applyAlignment="1">
      <alignment horizontal="right" vertical="center"/>
    </xf>
    <xf numFmtId="0" fontId="43" fillId="0" borderId="2" xfId="0" applyFont="1" applyBorder="1" applyAlignment="1">
      <alignment horizontal="center" vertical="center"/>
    </xf>
    <xf numFmtId="0" fontId="44" fillId="0" borderId="11" xfId="10" applyFont="1" applyFill="1" applyBorder="1" applyAlignment="1">
      <alignment horizontal="left" vertical="center"/>
    </xf>
    <xf numFmtId="177" fontId="45" fillId="0" borderId="12" xfId="2" applyNumberFormat="1" applyFont="1" applyFill="1" applyBorder="1" applyAlignment="1">
      <alignment horizontal="right" vertical="center"/>
    </xf>
    <xf numFmtId="0" fontId="44" fillId="0" borderId="50" xfId="10" applyFont="1" applyFill="1" applyBorder="1" applyAlignment="1">
      <alignment horizontal="left" vertical="center"/>
    </xf>
    <xf numFmtId="177" fontId="45" fillId="0" borderId="51" xfId="2" applyNumberFormat="1" applyFont="1" applyFill="1" applyBorder="1" applyAlignment="1">
      <alignment horizontal="right" vertical="center"/>
    </xf>
    <xf numFmtId="0" fontId="13" fillId="0" borderId="13" xfId="10" applyFont="1" applyFill="1" applyBorder="1" applyAlignment="1">
      <alignment horizontal="center" vertical="center"/>
    </xf>
    <xf numFmtId="0" fontId="13" fillId="0" borderId="13" xfId="10" applyFont="1" applyFill="1" applyBorder="1" applyAlignment="1" applyProtection="1">
      <alignment horizontal="left" vertical="center"/>
      <protection locked="0"/>
    </xf>
    <xf numFmtId="0" fontId="17" fillId="0" borderId="13" xfId="10" applyFont="1" applyFill="1" applyBorder="1" applyAlignment="1" applyProtection="1">
      <alignment horizontal="left" vertical="center"/>
      <protection locked="0"/>
    </xf>
    <xf numFmtId="0" fontId="13" fillId="0" borderId="13" xfId="10" applyFont="1" applyFill="1" applyBorder="1" applyAlignment="1" applyProtection="1">
      <alignment horizontal="center" vertical="center"/>
      <protection locked="0"/>
    </xf>
    <xf numFmtId="0" fontId="13" fillId="0" borderId="41" xfId="10" applyFont="1" applyFill="1" applyBorder="1" applyAlignment="1" applyProtection="1">
      <alignment horizontal="center" vertical="center"/>
      <protection locked="0"/>
    </xf>
    <xf numFmtId="0" fontId="35" fillId="0" borderId="27" xfId="10" applyFont="1" applyFill="1" applyBorder="1" applyAlignment="1" applyProtection="1">
      <alignment horizontal="left" vertical="center"/>
      <protection locked="0"/>
    </xf>
    <xf numFmtId="177" fontId="13" fillId="0" borderId="12" xfId="2" applyNumberFormat="1" applyFont="1" applyFill="1" applyBorder="1" applyAlignment="1">
      <alignment horizontal="right" vertical="center"/>
    </xf>
    <xf numFmtId="0" fontId="13" fillId="0" borderId="50" xfId="10" applyFont="1" applyFill="1" applyBorder="1" applyAlignment="1">
      <alignment horizontal="left" vertical="center"/>
    </xf>
    <xf numFmtId="177" fontId="13" fillId="0" borderId="51" xfId="2" applyNumberFormat="1" applyFont="1" applyFill="1" applyBorder="1" applyAlignment="1">
      <alignment horizontal="right" vertical="center"/>
    </xf>
    <xf numFmtId="178" fontId="13" fillId="0" borderId="0" xfId="10" applyNumberFormat="1" applyFont="1" applyFill="1" applyBorder="1" applyAlignment="1" applyProtection="1">
      <alignment horizontal="center" vertical="center"/>
      <protection locked="0"/>
    </xf>
    <xf numFmtId="0" fontId="13" fillId="0" borderId="0" xfId="10" applyFont="1" applyFill="1" applyBorder="1" applyAlignment="1" applyProtection="1">
      <alignment horizontal="center" vertical="center"/>
      <protection locked="0"/>
    </xf>
    <xf numFmtId="177" fontId="13" fillId="0" borderId="0" xfId="2" applyNumberFormat="1" applyFont="1" applyFill="1" applyBorder="1" applyAlignment="1" applyProtection="1">
      <alignment horizontal="center" vertical="center"/>
      <protection locked="0"/>
    </xf>
    <xf numFmtId="179" fontId="13" fillId="7" borderId="0" xfId="10" applyNumberFormat="1" applyFont="1" applyFill="1" applyBorder="1" applyAlignment="1" applyProtection="1">
      <alignment horizontal="center" vertical="center"/>
      <protection locked="0"/>
    </xf>
    <xf numFmtId="0" fontId="8" fillId="0" borderId="0" xfId="10" applyFont="1" applyFill="1" applyBorder="1"/>
    <xf numFmtId="0" fontId="11" fillId="0" borderId="0" xfId="10" applyFont="1" applyFill="1" applyBorder="1" applyAlignment="1">
      <alignment horizontal="center" vertical="top"/>
    </xf>
    <xf numFmtId="0" fontId="18" fillId="0" borderId="0" xfId="10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14" fontId="34" fillId="0" borderId="9" xfId="10" applyNumberFormat="1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14" fontId="34" fillId="0" borderId="9" xfId="10" applyNumberFormat="1" applyFont="1" applyFill="1" applyBorder="1" applyAlignment="1">
      <alignment horizontal="center" vertical="center"/>
    </xf>
    <xf numFmtId="14" fontId="33" fillId="0" borderId="9" xfId="10" applyNumberFormat="1" applyFont="1" applyFill="1" applyBorder="1" applyAlignment="1">
      <alignment horizontal="center" vertical="center"/>
    </xf>
    <xf numFmtId="0" fontId="46" fillId="0" borderId="11" xfId="10" applyFont="1" applyFill="1" applyBorder="1" applyAlignment="1">
      <alignment horizontal="left" vertical="center"/>
    </xf>
    <xf numFmtId="177" fontId="46" fillId="0" borderId="12" xfId="2" applyNumberFormat="1" applyFont="1" applyFill="1" applyBorder="1" applyAlignment="1">
      <alignment horizontal="right" vertical="center"/>
    </xf>
    <xf numFmtId="0" fontId="46" fillId="0" borderId="50" xfId="10" applyFont="1" applyFill="1" applyBorder="1" applyAlignment="1">
      <alignment horizontal="left" vertical="center"/>
    </xf>
    <xf numFmtId="177" fontId="46" fillId="0" borderId="51" xfId="2" applyNumberFormat="1" applyFont="1" applyFill="1" applyBorder="1" applyAlignment="1">
      <alignment horizontal="right" vertical="center"/>
    </xf>
    <xf numFmtId="176" fontId="15" fillId="0" borderId="23" xfId="10" applyNumberFormat="1" applyFont="1" applyFill="1" applyBorder="1" applyAlignment="1">
      <alignment horizontal="left" vertical="center" wrapText="1"/>
    </xf>
    <xf numFmtId="176" fontId="15" fillId="0" borderId="40" xfId="10" applyNumberFormat="1" applyFont="1" applyFill="1" applyBorder="1" applyAlignment="1">
      <alignment horizontal="left" vertical="center" wrapText="1"/>
    </xf>
    <xf numFmtId="0" fontId="11" fillId="0" borderId="37" xfId="10" applyFont="1" applyFill="1" applyBorder="1" applyAlignment="1">
      <alignment horizontal="center" vertical="top"/>
    </xf>
    <xf numFmtId="0" fontId="11" fillId="0" borderId="33" xfId="10" applyFont="1" applyFill="1" applyBorder="1" applyAlignment="1">
      <alignment horizontal="center" vertical="top"/>
    </xf>
    <xf numFmtId="0" fontId="26" fillId="0" borderId="0" xfId="1" applyFill="1" applyBorder="1" applyAlignment="1" applyProtection="1">
      <alignment horizontal="left"/>
    </xf>
    <xf numFmtId="0" fontId="8" fillId="0" borderId="30" xfId="10" applyFont="1" applyFill="1" applyBorder="1" applyAlignment="1" applyProtection="1">
      <alignment horizontal="center" vertical="center"/>
    </xf>
    <xf numFmtId="0" fontId="8" fillId="0" borderId="3" xfId="10" applyFont="1" applyFill="1" applyBorder="1" applyAlignment="1" applyProtection="1">
      <alignment horizontal="center" vertical="center"/>
    </xf>
    <xf numFmtId="0" fontId="8" fillId="0" borderId="3" xfId="10" applyFont="1" applyFill="1" applyBorder="1" applyAlignment="1" applyProtection="1">
      <alignment horizontal="center" vertical="center"/>
      <protection locked="0"/>
    </xf>
    <xf numFmtId="0" fontId="8" fillId="0" borderId="32" xfId="10" applyFont="1" applyFill="1" applyBorder="1" applyAlignment="1" applyProtection="1">
      <alignment horizontal="center" vertical="center"/>
      <protection locked="0"/>
    </xf>
    <xf numFmtId="0" fontId="8" fillId="0" borderId="5" xfId="10" applyFont="1" applyFill="1" applyBorder="1" applyAlignment="1" applyProtection="1">
      <alignment horizontal="center" vertical="center"/>
      <protection locked="0"/>
    </xf>
    <xf numFmtId="0" fontId="13" fillId="0" borderId="3" xfId="10" applyFont="1" applyFill="1" applyBorder="1" applyAlignment="1" applyProtection="1">
      <alignment horizontal="center" vertical="center"/>
    </xf>
    <xf numFmtId="0" fontId="13" fillId="0" borderId="39" xfId="10" applyFont="1" applyFill="1" applyBorder="1" applyAlignment="1" applyProtection="1">
      <alignment horizontal="center" vertical="center"/>
    </xf>
    <xf numFmtId="0" fontId="13" fillId="0" borderId="3" xfId="10" applyFont="1" applyFill="1" applyBorder="1" applyAlignment="1" applyProtection="1">
      <alignment horizontal="center" vertical="center"/>
      <protection locked="0"/>
    </xf>
    <xf numFmtId="0" fontId="13" fillId="0" borderId="39" xfId="10" applyFont="1" applyFill="1" applyBorder="1" applyAlignment="1" applyProtection="1">
      <alignment horizontal="center" vertical="center"/>
      <protection locked="0"/>
    </xf>
    <xf numFmtId="0" fontId="13" fillId="0" borderId="5" xfId="10" applyFont="1" applyFill="1" applyBorder="1" applyAlignment="1" applyProtection="1">
      <alignment horizontal="center" vertical="center"/>
    </xf>
    <xf numFmtId="0" fontId="8" fillId="0" borderId="39" xfId="10" applyFont="1" applyFill="1" applyBorder="1" applyAlignment="1" applyProtection="1">
      <alignment horizontal="center" vertical="center"/>
      <protection locked="0"/>
    </xf>
    <xf numFmtId="0" fontId="8" fillId="0" borderId="34" xfId="10" applyFont="1" applyFill="1" applyBorder="1" applyAlignment="1" applyProtection="1">
      <alignment horizontal="center" vertical="center"/>
    </xf>
    <xf numFmtId="0" fontId="8" fillId="0" borderId="41" xfId="10" applyFont="1" applyFill="1" applyBorder="1" applyAlignment="1" applyProtection="1">
      <alignment horizontal="center" vertical="center"/>
    </xf>
    <xf numFmtId="0" fontId="26" fillId="0" borderId="41" xfId="1" applyFill="1" applyBorder="1" applyAlignment="1" applyProtection="1">
      <alignment horizontal="center" vertical="center"/>
      <protection locked="0"/>
    </xf>
    <xf numFmtId="0" fontId="8" fillId="0" borderId="42" xfId="10" applyFont="1" applyFill="1" applyBorder="1" applyAlignment="1" applyProtection="1">
      <alignment horizontal="center" vertical="center"/>
      <protection locked="0"/>
    </xf>
    <xf numFmtId="0" fontId="8" fillId="0" borderId="43" xfId="1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14" fillId="0" borderId="0" xfId="10" applyFont="1" applyFill="1" applyBorder="1" applyAlignment="1" applyProtection="1">
      <alignment horizontal="center" vertical="center"/>
    </xf>
    <xf numFmtId="0" fontId="29" fillId="0" borderId="1" xfId="10" applyFont="1" applyFill="1" applyBorder="1" applyAlignment="1">
      <alignment horizontal="right" vertical="center"/>
    </xf>
    <xf numFmtId="0" fontId="29" fillId="0" borderId="19" xfId="10" applyFont="1" applyFill="1" applyBorder="1" applyAlignment="1">
      <alignment horizontal="right" vertical="center"/>
    </xf>
    <xf numFmtId="0" fontId="8" fillId="0" borderId="28" xfId="10" applyFont="1" applyFill="1" applyBorder="1" applyAlignment="1" applyProtection="1">
      <alignment horizontal="center" vertical="center"/>
    </xf>
    <xf numFmtId="0" fontId="8" fillId="0" borderId="38" xfId="10" applyFont="1" applyFill="1" applyBorder="1" applyAlignment="1" applyProtection="1">
      <alignment horizontal="center" vertical="center"/>
    </xf>
    <xf numFmtId="0" fontId="8" fillId="0" borderId="38" xfId="10" applyFont="1" applyFill="1" applyBorder="1" applyAlignment="1" applyProtection="1">
      <alignment horizontal="center" vertical="center"/>
      <protection locked="0"/>
    </xf>
    <xf numFmtId="0" fontId="8" fillId="0" borderId="31" xfId="10" applyFont="1" applyFill="1" applyBorder="1" applyAlignment="1" applyProtection="1">
      <alignment horizontal="center" vertical="center"/>
      <protection locked="0"/>
    </xf>
    <xf numFmtId="0" fontId="8" fillId="0" borderId="22" xfId="1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181" fontId="31" fillId="0" borderId="18" xfId="10" applyNumberFormat="1" applyFont="1" applyFill="1" applyBorder="1" applyAlignment="1" applyProtection="1">
      <alignment horizontal="center" vertical="center"/>
      <protection locked="0"/>
    </xf>
    <xf numFmtId="181" fontId="31" fillId="0" borderId="24" xfId="10" applyNumberFormat="1" applyFont="1" applyFill="1" applyBorder="1" applyAlignment="1" applyProtection="1">
      <alignment horizontal="center" vertical="center"/>
      <protection locked="0"/>
    </xf>
    <xf numFmtId="0" fontId="16" fillId="0" borderId="1" xfId="10" applyFont="1" applyFill="1" applyBorder="1" applyAlignment="1" applyProtection="1">
      <alignment horizontal="center" vertical="center"/>
    </xf>
    <xf numFmtId="0" fontId="42" fillId="0" borderId="1" xfId="0" applyFont="1" applyBorder="1" applyAlignment="1">
      <alignment vertical="center"/>
    </xf>
    <xf numFmtId="0" fontId="15" fillId="0" borderId="23" xfId="10" applyFont="1" applyFill="1" applyBorder="1" applyAlignment="1">
      <alignment horizontal="left" vertical="center" wrapText="1"/>
    </xf>
    <xf numFmtId="0" fontId="15" fillId="0" borderId="40" xfId="10" applyFont="1" applyFill="1" applyBorder="1" applyAlignment="1">
      <alignment horizontal="left" vertical="center" wrapText="1"/>
    </xf>
    <xf numFmtId="0" fontId="14" fillId="0" borderId="0" xfId="10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/>
    </xf>
    <xf numFmtId="0" fontId="8" fillId="0" borderId="28" xfId="10" applyFont="1" applyFill="1" applyBorder="1" applyAlignment="1">
      <alignment horizontal="center" vertical="center"/>
    </xf>
    <xf numFmtId="0" fontId="8" fillId="0" borderId="38" xfId="10" applyFont="1" applyFill="1" applyBorder="1" applyAlignment="1">
      <alignment horizontal="center" vertical="center"/>
    </xf>
    <xf numFmtId="0" fontId="8" fillId="0" borderId="30" xfId="10" applyFont="1" applyFill="1" applyBorder="1" applyAlignment="1">
      <alignment horizontal="center" vertical="center"/>
    </xf>
    <xf numFmtId="0" fontId="8" fillId="0" borderId="3" xfId="1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8" xfId="10" applyNumberFormat="1" applyFont="1" applyFill="1" applyBorder="1" applyAlignment="1">
      <alignment horizontal="left" vertical="center"/>
    </xf>
    <xf numFmtId="0" fontId="8" fillId="0" borderId="31" xfId="10" applyNumberFormat="1" applyFont="1" applyFill="1" applyBorder="1" applyAlignment="1">
      <alignment horizontal="left" vertical="center"/>
    </xf>
    <xf numFmtId="0" fontId="8" fillId="0" borderId="0" xfId="10" applyFont="1" applyFill="1" applyBorder="1" applyAlignment="1">
      <alignment horizontal="center" vertical="center"/>
    </xf>
    <xf numFmtId="180" fontId="18" fillId="0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8" fillId="0" borderId="39" xfId="10" applyFont="1" applyFill="1" applyBorder="1" applyAlignment="1">
      <alignment horizontal="center" vertical="center"/>
    </xf>
    <xf numFmtId="0" fontId="8" fillId="0" borderId="34" xfId="10" applyFont="1" applyFill="1" applyBorder="1" applyAlignment="1">
      <alignment horizontal="center" vertical="center"/>
    </xf>
    <xf numFmtId="0" fontId="8" fillId="0" borderId="41" xfId="1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2" xfId="10" applyFont="1" applyFill="1" applyBorder="1" applyAlignment="1">
      <alignment horizontal="center" vertical="center"/>
    </xf>
    <xf numFmtId="0" fontId="8" fillId="0" borderId="5" xfId="10" applyFont="1" applyFill="1" applyBorder="1" applyAlignment="1">
      <alignment horizontal="center" vertical="center"/>
    </xf>
    <xf numFmtId="49" fontId="8" fillId="0" borderId="3" xfId="10" applyNumberFormat="1" applyFont="1" applyFill="1" applyBorder="1" applyAlignment="1">
      <alignment horizontal="center" vertical="center"/>
    </xf>
    <xf numFmtId="49" fontId="8" fillId="0" borderId="5" xfId="1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6" fillId="0" borderId="6" xfId="10" applyFont="1" applyFill="1" applyBorder="1" applyAlignment="1">
      <alignment horizontal="center" vertical="center" wrapText="1"/>
    </xf>
  </cellXfs>
  <cellStyles count="38">
    <cellStyle name="パーセント 2" xfId="27"/>
    <cellStyle name="パーセント 2 2" xfId="28"/>
    <cellStyle name="パーセント 2 2 2" xfId="37"/>
    <cellStyle name="パーセント 2 3" xfId="36"/>
    <cellStyle name="パーセント 2 4" xfId="24"/>
    <cellStyle name="パーセント 2 4 2" xfId="35"/>
    <cellStyle name="ハイパーリンク" xfId="1" builtinId="8"/>
    <cellStyle name="ハイパーリンク 2" xfId="19"/>
    <cellStyle name="ハイパーリンク 3" xfId="20"/>
    <cellStyle name="ハイパーリンク 4" xfId="26"/>
    <cellStyle name="桁区切り" xfId="2" builtinId="6"/>
    <cellStyle name="桁区切り 2" xfId="3"/>
    <cellStyle name="桁区切り 2 2" xfId="23"/>
    <cellStyle name="桁区切り 2 2 2" xfId="34"/>
    <cellStyle name="桁区切り 3" xfId="22"/>
    <cellStyle name="桁区切り 3 2" xfId="33"/>
    <cellStyle name="標準" xfId="0" builtinId="0"/>
    <cellStyle name="標準 2" xfId="15"/>
    <cellStyle name="標準 2 2" xfId="4"/>
    <cellStyle name="標準 2 2 2" xfId="5"/>
    <cellStyle name="標準 2 2 3 2" xfId="6"/>
    <cellStyle name="標準 2 2 3 3 2" xfId="7"/>
    <cellStyle name="標準 2 3" xfId="17"/>
    <cellStyle name="標準 2 4" xfId="29"/>
    <cellStyle name="標準 2_H22 研修講座見積提出依頼(FLM提出分) 2" xfId="8"/>
    <cellStyle name="標準 3" xfId="16"/>
    <cellStyle name="標準 3 2" xfId="30"/>
    <cellStyle name="標準 4" xfId="9"/>
    <cellStyle name="標準 5" xfId="21"/>
    <cellStyle name="標準 5 2" xfId="32"/>
    <cellStyle name="標準 6" xfId="18"/>
    <cellStyle name="標準 6 2" xfId="31"/>
    <cellStyle name="標準 7" xfId="25"/>
    <cellStyle name="標準_ITエンジニア育成研修(H200404)改6D" xfId="10"/>
    <cellStyle name="標準_ITエンジニア育成研修(H200404)改6D_12 H20 9月下旬10月研修受講者一覧200905D_00　H2１ ４月分申込一覧2１0330" xfId="11"/>
    <cellStyle name="標準_ITエンジニア育成研修(H200404)改6D_13 ②H20ネットワーク構築他」研修申込（長菱ｿ追加２）" xfId="12"/>
    <cellStyle name="標準_ITエンジニア育成研修(H200404)改6D_13 ②研修申込書（9月下旬10月実施分）（SFK)200812G" xfId="13"/>
    <cellStyle name="標準_ITエンジニア育成研修(H200404)改6D_19 H20研修申込書（1月分）201205菱ソ21120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showZeros="0" tabSelected="1" topLeftCell="A17" zoomScaleNormal="100" workbookViewId="0">
      <selection activeCell="N25" sqref="N25"/>
    </sheetView>
  </sheetViews>
  <sheetFormatPr defaultColWidth="8.640625" defaultRowHeight="13"/>
  <cols>
    <col min="1" max="1" width="0.92578125" style="1" customWidth="1"/>
    <col min="2" max="2" width="4" style="1" customWidth="1"/>
    <col min="3" max="3" width="9.140625" style="1" customWidth="1"/>
    <col min="4" max="4" width="11.140625" style="1" customWidth="1"/>
    <col min="5" max="5" width="2.5703125" style="1" customWidth="1"/>
    <col min="6" max="6" width="10.640625" style="1" customWidth="1"/>
    <col min="7" max="7" width="10.35546875" style="1" customWidth="1"/>
    <col min="8" max="8" width="6.5" style="1" customWidth="1"/>
    <col min="9" max="9" width="5.5703125" style="1" customWidth="1"/>
    <col min="10" max="10" width="4" style="1" customWidth="1"/>
    <col min="11" max="11" width="18" style="1" customWidth="1"/>
    <col min="12" max="12" width="1.5" style="1" customWidth="1"/>
    <col min="13" max="16384" width="8.640625" style="1"/>
  </cols>
  <sheetData>
    <row r="1" spans="2:18" ht="17.399999999999999" customHeight="1" thickBot="1">
      <c r="C1" s="183" t="s">
        <v>80</v>
      </c>
      <c r="D1" s="183"/>
      <c r="E1" s="183"/>
      <c r="F1" s="183"/>
      <c r="G1" s="183"/>
      <c r="H1" s="183"/>
      <c r="I1" s="183"/>
      <c r="J1" s="196" t="s">
        <v>63</v>
      </c>
      <c r="K1" s="197"/>
    </row>
    <row r="2" spans="2:18" ht="20" customHeight="1" thickBot="1">
      <c r="C2" s="2"/>
      <c r="D2" s="116">
        <v>45203</v>
      </c>
      <c r="E2" s="3" t="s">
        <v>0</v>
      </c>
      <c r="F2" s="184" t="s">
        <v>1</v>
      </c>
      <c r="G2" s="184"/>
      <c r="H2" s="184"/>
      <c r="I2" s="185"/>
      <c r="J2" s="194" t="s">
        <v>70</v>
      </c>
      <c r="K2" s="195"/>
    </row>
    <row r="3" spans="2:18" ht="15" customHeight="1">
      <c r="C3" s="186" t="s">
        <v>2</v>
      </c>
      <c r="D3" s="187"/>
      <c r="E3" s="188"/>
      <c r="F3" s="189"/>
      <c r="G3" s="189"/>
      <c r="H3" s="189"/>
      <c r="I3" s="189"/>
      <c r="J3" s="189"/>
      <c r="K3" s="190"/>
    </row>
    <row r="4" spans="2:18" ht="15" customHeight="1">
      <c r="C4" s="165" t="s">
        <v>3</v>
      </c>
      <c r="D4" s="166"/>
      <c r="E4" s="112" t="s">
        <v>4</v>
      </c>
      <c r="F4" s="4"/>
      <c r="G4" s="191"/>
      <c r="H4" s="192"/>
      <c r="I4" s="192"/>
      <c r="J4" s="192"/>
      <c r="K4" s="193"/>
    </row>
    <row r="5" spans="2:18" ht="15" customHeight="1">
      <c r="C5" s="165" t="s">
        <v>5</v>
      </c>
      <c r="D5" s="166"/>
      <c r="E5" s="167"/>
      <c r="F5" s="168"/>
      <c r="G5" s="168"/>
      <c r="H5" s="168"/>
      <c r="I5" s="168"/>
      <c r="J5" s="168"/>
      <c r="K5" s="169"/>
    </row>
    <row r="6" spans="2:18" ht="15" customHeight="1">
      <c r="C6" s="165" t="s">
        <v>6</v>
      </c>
      <c r="D6" s="166"/>
      <c r="E6" s="170" t="s">
        <v>61</v>
      </c>
      <c r="F6" s="171"/>
      <c r="G6" s="172"/>
      <c r="H6" s="173"/>
      <c r="I6" s="5" t="s">
        <v>8</v>
      </c>
      <c r="J6" s="170"/>
      <c r="K6" s="174"/>
    </row>
    <row r="7" spans="2:18" ht="15" customHeight="1">
      <c r="C7" s="165" t="s">
        <v>9</v>
      </c>
      <c r="D7" s="166"/>
      <c r="E7" s="167"/>
      <c r="F7" s="168"/>
      <c r="G7" s="168"/>
      <c r="H7" s="175"/>
      <c r="I7" s="6" t="s">
        <v>60</v>
      </c>
      <c r="J7" s="181"/>
      <c r="K7" s="182"/>
    </row>
    <row r="8" spans="2:18" ht="15" customHeight="1" thickBot="1">
      <c r="C8" s="176" t="s">
        <v>10</v>
      </c>
      <c r="D8" s="177"/>
      <c r="E8" s="178"/>
      <c r="F8" s="179"/>
      <c r="G8" s="179"/>
      <c r="H8" s="179"/>
      <c r="I8" s="179"/>
      <c r="J8" s="179"/>
      <c r="K8" s="180"/>
    </row>
    <row r="9" spans="2:18" ht="17.399999999999999" customHeight="1" thickBot="1">
      <c r="C9" s="94"/>
      <c r="D9" s="164"/>
      <c r="E9" s="164"/>
      <c r="F9" s="164"/>
      <c r="G9" s="164"/>
      <c r="H9" s="164"/>
      <c r="I9" s="164"/>
      <c r="J9" s="164"/>
      <c r="K9" s="164"/>
    </row>
    <row r="10" spans="2:18" ht="42.65" customHeight="1" thickBot="1">
      <c r="B10" s="151" t="s">
        <v>71</v>
      </c>
      <c r="C10" s="160" t="s">
        <v>68</v>
      </c>
      <c r="D10" s="160"/>
      <c r="E10" s="161"/>
      <c r="F10" s="97" t="s">
        <v>11</v>
      </c>
      <c r="G10" s="9" t="s">
        <v>55</v>
      </c>
      <c r="H10" s="225"/>
      <c r="I10" s="96" t="s">
        <v>82</v>
      </c>
      <c r="J10" s="117" t="s">
        <v>69</v>
      </c>
      <c r="K10" s="118" t="s">
        <v>18</v>
      </c>
    </row>
    <row r="11" spans="2:18" ht="20" customHeight="1">
      <c r="B11" s="162"/>
      <c r="C11" s="10" t="s">
        <v>12</v>
      </c>
      <c r="D11" s="152" t="s">
        <v>72</v>
      </c>
      <c r="E11" s="56">
        <v>1</v>
      </c>
      <c r="F11" s="11"/>
      <c r="G11" s="12"/>
      <c r="H11" s="13"/>
      <c r="I11" s="13"/>
      <c r="J11" s="91"/>
      <c r="K11" s="28"/>
    </row>
    <row r="12" spans="2:18" ht="20" customHeight="1">
      <c r="B12" s="162"/>
      <c r="C12" s="14" t="s">
        <v>13</v>
      </c>
      <c r="D12" s="123" t="s">
        <v>58</v>
      </c>
      <c r="E12" s="15">
        <v>2</v>
      </c>
      <c r="F12" s="11"/>
      <c r="G12" s="12"/>
      <c r="H12" s="13"/>
      <c r="I12" s="13"/>
      <c r="J12" s="91"/>
      <c r="K12" s="28"/>
      <c r="R12" s="1">
        <f>'11月_研修申込書'!I4249</f>
        <v>0</v>
      </c>
    </row>
    <row r="13" spans="2:18" ht="20" customHeight="1">
      <c r="B13" s="162"/>
      <c r="C13" s="16" t="s">
        <v>14</v>
      </c>
      <c r="D13" s="124">
        <v>78800</v>
      </c>
      <c r="E13" s="15">
        <v>3</v>
      </c>
      <c r="F13" s="11"/>
      <c r="G13" s="12"/>
      <c r="H13" s="13"/>
      <c r="I13" s="13"/>
      <c r="J13" s="91"/>
      <c r="K13" s="28"/>
    </row>
    <row r="14" spans="2:18" ht="20" customHeight="1">
      <c r="B14" s="162"/>
      <c r="C14" s="16" t="s">
        <v>15</v>
      </c>
      <c r="D14" s="124">
        <v>5000</v>
      </c>
      <c r="E14" s="15">
        <v>4</v>
      </c>
      <c r="F14" s="17"/>
      <c r="G14" s="24"/>
      <c r="H14" s="18"/>
      <c r="I14" s="18"/>
      <c r="J14" s="91"/>
      <c r="K14" s="59"/>
    </row>
    <row r="15" spans="2:18" ht="20" customHeight="1">
      <c r="B15" s="162"/>
      <c r="C15" s="130" t="s">
        <v>66</v>
      </c>
      <c r="D15" s="131">
        <f>D13*1.1</f>
        <v>86680</v>
      </c>
      <c r="E15" s="15">
        <v>5</v>
      </c>
      <c r="F15" s="17"/>
      <c r="G15" s="24"/>
      <c r="H15" s="18"/>
      <c r="I15" s="18"/>
      <c r="J15" s="91"/>
      <c r="K15" s="59"/>
    </row>
    <row r="16" spans="2:18" ht="20" customHeight="1" thickBot="1">
      <c r="B16" s="162"/>
      <c r="C16" s="132" t="s">
        <v>67</v>
      </c>
      <c r="D16" s="133">
        <f>D14*1.1</f>
        <v>5500</v>
      </c>
      <c r="E16" s="134">
        <v>6</v>
      </c>
      <c r="F16" s="135"/>
      <c r="G16" s="136"/>
      <c r="H16" s="137"/>
      <c r="I16" s="137"/>
      <c r="J16" s="138"/>
      <c r="K16" s="139"/>
    </row>
    <row r="17" spans="2:18" ht="18.649999999999999" customHeight="1" thickBot="1">
      <c r="B17" s="163"/>
      <c r="C17" s="19" t="s">
        <v>19</v>
      </c>
      <c r="D17" s="20" t="s">
        <v>16</v>
      </c>
      <c r="E17" s="25"/>
      <c r="F17" s="25"/>
      <c r="G17" s="25"/>
      <c r="H17" s="22" t="s">
        <v>17</v>
      </c>
      <c r="I17" s="95">
        <v>0</v>
      </c>
      <c r="J17" s="92" t="s">
        <v>54</v>
      </c>
      <c r="K17" s="93">
        <f>(D13+D14)*I17</f>
        <v>0</v>
      </c>
    </row>
    <row r="18" spans="2:18" s="147" customFormat="1" ht="18.649999999999999" customHeight="1" thickBot="1">
      <c r="B18" s="148"/>
      <c r="C18" s="149"/>
      <c r="D18" s="149"/>
      <c r="E18" s="150"/>
      <c r="F18" s="150"/>
      <c r="G18" s="150"/>
      <c r="H18" s="144"/>
      <c r="I18" s="146"/>
      <c r="J18" s="143"/>
      <c r="K18" s="145"/>
    </row>
    <row r="19" spans="2:18" ht="42.65" customHeight="1" thickBot="1">
      <c r="B19" s="153" t="s">
        <v>73</v>
      </c>
      <c r="C19" s="160" t="s">
        <v>74</v>
      </c>
      <c r="D19" s="160"/>
      <c r="E19" s="161"/>
      <c r="F19" s="97" t="s">
        <v>11</v>
      </c>
      <c r="G19" s="9" t="s">
        <v>55</v>
      </c>
      <c r="H19" s="225"/>
      <c r="I19" s="96" t="s">
        <v>82</v>
      </c>
      <c r="J19" s="117" t="s">
        <v>69</v>
      </c>
      <c r="K19" s="118" t="s">
        <v>18</v>
      </c>
    </row>
    <row r="20" spans="2:18" ht="20" customHeight="1">
      <c r="B20" s="162" t="s">
        <v>62</v>
      </c>
      <c r="C20" s="10" t="s">
        <v>12</v>
      </c>
      <c r="D20" s="154" t="s">
        <v>75</v>
      </c>
      <c r="E20" s="56">
        <v>1</v>
      </c>
      <c r="F20" s="11"/>
      <c r="G20" s="12"/>
      <c r="H20" s="13"/>
      <c r="I20" s="13"/>
      <c r="J20" s="91"/>
      <c r="K20" s="28"/>
    </row>
    <row r="21" spans="2:18" ht="20" customHeight="1">
      <c r="B21" s="162"/>
      <c r="C21" s="14" t="s">
        <v>13</v>
      </c>
      <c r="D21" s="123" t="s">
        <v>58</v>
      </c>
      <c r="E21" s="15">
        <v>2</v>
      </c>
      <c r="F21" s="11"/>
      <c r="G21" s="12"/>
      <c r="H21" s="13"/>
      <c r="I21" s="13"/>
      <c r="J21" s="91"/>
      <c r="K21" s="28"/>
      <c r="R21" s="1">
        <f>'11月_研修申込書'!I4260</f>
        <v>0</v>
      </c>
    </row>
    <row r="22" spans="2:18" ht="19.5" customHeight="1">
      <c r="B22" s="162"/>
      <c r="C22" s="16" t="s">
        <v>14</v>
      </c>
      <c r="D22" s="124">
        <v>78800</v>
      </c>
      <c r="E22" s="15">
        <v>3</v>
      </c>
      <c r="F22" s="11"/>
      <c r="G22" s="12"/>
      <c r="H22" s="13"/>
      <c r="I22" s="13"/>
      <c r="J22" s="91"/>
      <c r="K22" s="28"/>
    </row>
    <row r="23" spans="2:18" ht="20" customHeight="1">
      <c r="B23" s="162"/>
      <c r="C23" s="16" t="s">
        <v>15</v>
      </c>
      <c r="D23" s="124">
        <v>5000</v>
      </c>
      <c r="E23" s="15">
        <v>4</v>
      </c>
      <c r="F23" s="17"/>
      <c r="G23" s="24"/>
      <c r="H23" s="18"/>
      <c r="I23" s="18"/>
      <c r="J23" s="91"/>
      <c r="K23" s="59"/>
    </row>
    <row r="24" spans="2:18" ht="20" customHeight="1">
      <c r="B24" s="162"/>
      <c r="C24" s="130" t="s">
        <v>66</v>
      </c>
      <c r="D24" s="131">
        <f>D22*1.1</f>
        <v>86680</v>
      </c>
      <c r="E24" s="15">
        <v>5</v>
      </c>
      <c r="F24" s="17"/>
      <c r="G24" s="24"/>
      <c r="H24" s="18"/>
      <c r="I24" s="18"/>
      <c r="J24" s="91"/>
      <c r="K24" s="59"/>
    </row>
    <row r="25" spans="2:18" ht="20" customHeight="1" thickBot="1">
      <c r="B25" s="162"/>
      <c r="C25" s="132" t="s">
        <v>67</v>
      </c>
      <c r="D25" s="133">
        <f>D23*1.1</f>
        <v>5500</v>
      </c>
      <c r="E25" s="134">
        <v>6</v>
      </c>
      <c r="F25" s="135"/>
      <c r="G25" s="136"/>
      <c r="H25" s="137"/>
      <c r="I25" s="137"/>
      <c r="J25" s="138"/>
      <c r="K25" s="139"/>
    </row>
    <row r="26" spans="2:18" ht="18.649999999999999" customHeight="1" thickBot="1">
      <c r="B26" s="163"/>
      <c r="C26" s="19" t="s">
        <v>19</v>
      </c>
      <c r="D26" s="20" t="s">
        <v>16</v>
      </c>
      <c r="E26" s="25"/>
      <c r="F26" s="25"/>
      <c r="G26" s="25"/>
      <c r="H26" s="22" t="s">
        <v>17</v>
      </c>
      <c r="I26" s="95"/>
      <c r="J26" s="92" t="s">
        <v>54</v>
      </c>
      <c r="K26" s="93">
        <f>(D22+D23)*I26</f>
        <v>0</v>
      </c>
    </row>
    <row r="27" spans="2:18" ht="13.5" thickBot="1"/>
    <row r="28" spans="2:18" ht="41.5" customHeight="1" thickBot="1">
      <c r="B28" s="153" t="s">
        <v>76</v>
      </c>
      <c r="C28" s="160" t="s">
        <v>77</v>
      </c>
      <c r="D28" s="160"/>
      <c r="E28" s="161"/>
      <c r="F28" s="97" t="s">
        <v>11</v>
      </c>
      <c r="G28" s="9" t="s">
        <v>55</v>
      </c>
      <c r="H28" s="225"/>
      <c r="I28" s="96" t="s">
        <v>82</v>
      </c>
      <c r="J28" s="117" t="s">
        <v>69</v>
      </c>
      <c r="K28" s="118" t="s">
        <v>18</v>
      </c>
    </row>
    <row r="29" spans="2:18" ht="25" customHeight="1">
      <c r="B29" s="162" t="s">
        <v>62</v>
      </c>
      <c r="C29" s="10" t="s">
        <v>12</v>
      </c>
      <c r="D29" s="154" t="s">
        <v>78</v>
      </c>
      <c r="E29" s="56">
        <v>1</v>
      </c>
      <c r="F29" s="11"/>
      <c r="G29" s="12"/>
      <c r="H29" s="13"/>
      <c r="I29" s="13"/>
      <c r="J29" s="91"/>
      <c r="K29" s="28"/>
    </row>
    <row r="30" spans="2:18" ht="17.5" customHeight="1">
      <c r="B30" s="162"/>
      <c r="C30" s="14" t="s">
        <v>13</v>
      </c>
      <c r="D30" s="123" t="s">
        <v>58</v>
      </c>
      <c r="E30" s="15">
        <v>2</v>
      </c>
      <c r="F30" s="11"/>
      <c r="G30" s="12"/>
      <c r="H30" s="13"/>
      <c r="I30" s="13"/>
      <c r="J30" s="91"/>
      <c r="K30" s="28"/>
    </row>
    <row r="31" spans="2:18" ht="19.5" customHeight="1">
      <c r="B31" s="162"/>
      <c r="C31" s="16" t="s">
        <v>14</v>
      </c>
      <c r="D31" s="124">
        <v>78800</v>
      </c>
      <c r="E31" s="15">
        <v>3</v>
      </c>
      <c r="F31" s="11"/>
      <c r="G31" s="12"/>
      <c r="H31" s="13"/>
      <c r="I31" s="13"/>
      <c r="J31" s="91"/>
      <c r="K31" s="28"/>
    </row>
    <row r="32" spans="2:18" ht="16" customHeight="1">
      <c r="B32" s="162"/>
      <c r="C32" s="16" t="s">
        <v>15</v>
      </c>
      <c r="D32" s="124">
        <v>5000</v>
      </c>
      <c r="E32" s="15">
        <v>4</v>
      </c>
      <c r="F32" s="17"/>
      <c r="G32" s="24"/>
      <c r="H32" s="18"/>
      <c r="I32" s="18"/>
      <c r="J32" s="91"/>
      <c r="K32" s="59"/>
    </row>
    <row r="33" spans="2:11" ht="16.5" customHeight="1">
      <c r="B33" s="162"/>
      <c r="C33" s="130" t="s">
        <v>66</v>
      </c>
      <c r="D33" s="131">
        <f>D31*1.1</f>
        <v>86680</v>
      </c>
      <c r="E33" s="15">
        <v>5</v>
      </c>
      <c r="F33" s="17"/>
      <c r="G33" s="24"/>
      <c r="H33" s="18"/>
      <c r="I33" s="18"/>
      <c r="J33" s="91"/>
      <c r="K33" s="59"/>
    </row>
    <row r="34" spans="2:11" ht="17" customHeight="1" thickBot="1">
      <c r="B34" s="162"/>
      <c r="C34" s="132" t="s">
        <v>67</v>
      </c>
      <c r="D34" s="133">
        <f>D32*1.1</f>
        <v>5500</v>
      </c>
      <c r="E34" s="134">
        <v>6</v>
      </c>
      <c r="F34" s="135"/>
      <c r="G34" s="136"/>
      <c r="H34" s="137"/>
      <c r="I34" s="137"/>
      <c r="J34" s="138"/>
      <c r="K34" s="139"/>
    </row>
    <row r="35" spans="2:11" ht="24.5" customHeight="1" thickBot="1">
      <c r="B35" s="163"/>
      <c r="C35" s="19" t="s">
        <v>19</v>
      </c>
      <c r="D35" s="20" t="s">
        <v>16</v>
      </c>
      <c r="E35" s="25"/>
      <c r="F35" s="25"/>
      <c r="G35" s="25"/>
      <c r="H35" s="22" t="s">
        <v>17</v>
      </c>
      <c r="I35" s="95"/>
      <c r="J35" s="92" t="s">
        <v>54</v>
      </c>
      <c r="K35" s="93">
        <f>(D31+D32)*I35</f>
        <v>0</v>
      </c>
    </row>
  </sheetData>
  <mergeCells count="26">
    <mergeCell ref="C1:I1"/>
    <mergeCell ref="F2:I2"/>
    <mergeCell ref="C3:D3"/>
    <mergeCell ref="E3:K3"/>
    <mergeCell ref="C4:D4"/>
    <mergeCell ref="G4:K4"/>
    <mergeCell ref="J2:K2"/>
    <mergeCell ref="J1:K1"/>
    <mergeCell ref="D9:K9"/>
    <mergeCell ref="B11:B17"/>
    <mergeCell ref="C5:D5"/>
    <mergeCell ref="E5:K5"/>
    <mergeCell ref="C6:D6"/>
    <mergeCell ref="E6:F6"/>
    <mergeCell ref="G6:H6"/>
    <mergeCell ref="J6:K6"/>
    <mergeCell ref="C7:D7"/>
    <mergeCell ref="E7:H7"/>
    <mergeCell ref="C8:D8"/>
    <mergeCell ref="E8:K8"/>
    <mergeCell ref="J7:K7"/>
    <mergeCell ref="C28:E28"/>
    <mergeCell ref="B29:B35"/>
    <mergeCell ref="C10:E10"/>
    <mergeCell ref="C19:E19"/>
    <mergeCell ref="B20:B26"/>
  </mergeCells>
  <phoneticPr fontId="9"/>
  <pageMargins left="0.62992125984251968" right="0.23622047244094491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showZeros="0" topLeftCell="A29" zoomScaleNormal="100" zoomScaleSheetLayoutView="120" workbookViewId="0">
      <selection activeCell="O40" sqref="O40"/>
    </sheetView>
  </sheetViews>
  <sheetFormatPr defaultColWidth="8.640625" defaultRowHeight="13"/>
  <cols>
    <col min="1" max="1" width="0.640625" style="1" customWidth="1"/>
    <col min="2" max="2" width="3.0703125" style="1" customWidth="1"/>
    <col min="3" max="3" width="11.5703125" style="1" customWidth="1"/>
    <col min="4" max="4" width="12.5" style="1" customWidth="1"/>
    <col min="5" max="5" width="3.7109375" style="1" customWidth="1"/>
    <col min="6" max="6" width="13.7109375" style="1" customWidth="1"/>
    <col min="7" max="7" width="10.7109375" style="1" customWidth="1"/>
    <col min="8" max="8" width="6.140625" style="1" customWidth="1"/>
    <col min="9" max="9" width="6.2109375" style="1" customWidth="1"/>
    <col min="10" max="10" width="9.0703125" style="1" customWidth="1"/>
    <col min="11" max="11" width="13.42578125" style="1" customWidth="1"/>
    <col min="12" max="12" width="0.5703125" style="1" customWidth="1"/>
    <col min="13" max="13" width="3.5" style="1" customWidth="1"/>
    <col min="14" max="14" width="9.640625" style="1" customWidth="1"/>
    <col min="15" max="15" width="16.0703125" style="1" customWidth="1"/>
    <col min="16" max="16384" width="8.640625" style="1"/>
  </cols>
  <sheetData>
    <row r="1" spans="2:15" ht="14" customHeight="1" thickBot="1">
      <c r="B1" s="200" t="s">
        <v>20</v>
      </c>
      <c r="C1" s="200"/>
      <c r="D1" s="200"/>
      <c r="E1" s="200"/>
      <c r="F1" s="200"/>
      <c r="G1" s="200"/>
      <c r="H1" s="200"/>
      <c r="I1" s="200"/>
      <c r="J1" s="200"/>
      <c r="K1" s="200"/>
    </row>
    <row r="2" spans="2:15" ht="14" customHeight="1" thickBot="1">
      <c r="C2" s="201" t="str">
        <f>O2</f>
        <v>2023年11月開催（3講座）</v>
      </c>
      <c r="D2" s="201"/>
      <c r="E2" s="29"/>
      <c r="F2" s="29"/>
      <c r="G2" s="29"/>
      <c r="H2" s="29"/>
      <c r="I2" s="29"/>
      <c r="J2" s="30"/>
      <c r="K2" s="115" t="str">
        <f>O4</f>
        <v>2023/00/00</v>
      </c>
      <c r="N2" s="31"/>
      <c r="O2" s="32" t="s">
        <v>81</v>
      </c>
    </row>
    <row r="3" spans="2:15" ht="16.25" customHeight="1" thickBot="1">
      <c r="C3" s="202" t="s">
        <v>2</v>
      </c>
      <c r="D3" s="203"/>
      <c r="E3" s="209">
        <f>'11月_研修申込書'!E3</f>
        <v>0</v>
      </c>
      <c r="F3" s="210"/>
      <c r="G3" s="210"/>
      <c r="H3" s="210"/>
      <c r="I3" s="210"/>
      <c r="J3" s="62" t="s">
        <v>21</v>
      </c>
      <c r="K3" s="33"/>
      <c r="N3" s="34"/>
    </row>
    <row r="4" spans="2:15" ht="16.25" customHeight="1" thickBot="1">
      <c r="C4" s="204" t="s">
        <v>3</v>
      </c>
      <c r="D4" s="205"/>
      <c r="E4" s="63" t="s">
        <v>22</v>
      </c>
      <c r="F4" s="64">
        <f>'11月_研修申込書'!F4</f>
        <v>0</v>
      </c>
      <c r="G4" s="206">
        <f>'11月_研修申込書'!G4</f>
        <v>0</v>
      </c>
      <c r="H4" s="207"/>
      <c r="I4" s="207"/>
      <c r="J4" s="207"/>
      <c r="K4" s="208"/>
      <c r="N4" s="8" t="s">
        <v>23</v>
      </c>
      <c r="O4" s="114" t="s">
        <v>79</v>
      </c>
    </row>
    <row r="5" spans="2:15" ht="16.25" customHeight="1">
      <c r="C5" s="204" t="s">
        <v>5</v>
      </c>
      <c r="D5" s="205"/>
      <c r="E5" s="205">
        <f>'11月_研修申込書'!E5</f>
        <v>0</v>
      </c>
      <c r="F5" s="219"/>
      <c r="G5" s="219"/>
      <c r="H5" s="219"/>
      <c r="I5" s="219"/>
      <c r="J5" s="219"/>
      <c r="K5" s="220"/>
      <c r="N5" s="34"/>
    </row>
    <row r="6" spans="2:15" ht="16.25" customHeight="1">
      <c r="C6" s="204" t="s">
        <v>6</v>
      </c>
      <c r="D6" s="205"/>
      <c r="E6" s="205" t="s">
        <v>7</v>
      </c>
      <c r="F6" s="214"/>
      <c r="G6" s="205">
        <f>'11月_研修申込書'!G6</f>
        <v>0</v>
      </c>
      <c r="H6" s="214"/>
      <c r="I6" s="35" t="s">
        <v>24</v>
      </c>
      <c r="J6" s="221">
        <f>'11月_研修申込書'!J6:K6</f>
        <v>0</v>
      </c>
      <c r="K6" s="222"/>
      <c r="N6" s="34"/>
    </row>
    <row r="7" spans="2:15" ht="16.25" customHeight="1" thickBot="1">
      <c r="C7" s="215" t="s">
        <v>9</v>
      </c>
      <c r="D7" s="216"/>
      <c r="E7" s="217">
        <f>'11月_研修申込書'!E7</f>
        <v>0</v>
      </c>
      <c r="F7" s="223"/>
      <c r="G7" s="223"/>
      <c r="H7" s="224"/>
      <c r="I7" s="77" t="s">
        <v>25</v>
      </c>
      <c r="J7" s="217">
        <f>'11月_研修申込書'!J7</f>
        <v>0</v>
      </c>
      <c r="K7" s="218"/>
      <c r="N7" s="34"/>
    </row>
    <row r="8" spans="2:15" ht="5" customHeight="1">
      <c r="C8" s="211"/>
      <c r="D8" s="211"/>
      <c r="E8" s="213"/>
      <c r="F8" s="213"/>
      <c r="G8" s="213"/>
      <c r="H8" s="213"/>
      <c r="I8" s="213"/>
      <c r="J8" s="213"/>
      <c r="K8" s="213"/>
      <c r="N8" s="34"/>
    </row>
    <row r="9" spans="2:15" ht="2.4" customHeight="1">
      <c r="C9" s="7"/>
      <c r="D9" s="7"/>
      <c r="E9" s="8"/>
      <c r="F9" s="60"/>
      <c r="G9" s="36"/>
      <c r="H9" s="36"/>
      <c r="I9" s="36"/>
      <c r="J9" s="36"/>
      <c r="K9" s="36"/>
      <c r="N9" s="34"/>
    </row>
    <row r="10" spans="2:15" ht="16.25" customHeight="1" thickBot="1">
      <c r="B10" s="37"/>
      <c r="C10" s="38"/>
      <c r="D10" s="39"/>
      <c r="E10" s="40" t="s">
        <v>26</v>
      </c>
      <c r="F10" s="41">
        <f>F12+F13</f>
        <v>0</v>
      </c>
      <c r="G10" s="42" t="s">
        <v>27</v>
      </c>
      <c r="H10" s="43" t="s">
        <v>28</v>
      </c>
      <c r="I10" s="44"/>
      <c r="J10" s="45"/>
      <c r="K10" s="45"/>
      <c r="N10" s="34"/>
    </row>
    <row r="11" spans="2:15" ht="6" customHeight="1">
      <c r="B11" s="37"/>
      <c r="C11" s="38"/>
      <c r="D11" s="46"/>
      <c r="E11" s="61"/>
      <c r="F11" s="44"/>
      <c r="G11" s="44"/>
      <c r="H11" s="44"/>
      <c r="I11" s="44"/>
      <c r="J11" s="45"/>
      <c r="K11" s="45"/>
      <c r="N11" s="34"/>
    </row>
    <row r="12" spans="2:15" ht="15" customHeight="1">
      <c r="B12" s="37"/>
      <c r="C12" s="47" t="s">
        <v>57</v>
      </c>
      <c r="D12" s="73"/>
      <c r="E12" s="74"/>
      <c r="F12" s="75">
        <f>SUM(K28,K37,K46)</f>
        <v>0</v>
      </c>
      <c r="G12" s="69" t="s">
        <v>29</v>
      </c>
      <c r="H12" s="44"/>
      <c r="I12" s="44"/>
      <c r="J12" s="45"/>
      <c r="K12" s="45"/>
      <c r="N12" s="34"/>
    </row>
    <row r="13" spans="2:15" ht="15" customHeight="1">
      <c r="B13" s="37"/>
      <c r="C13" s="72"/>
      <c r="D13" s="67"/>
      <c r="E13" s="73"/>
      <c r="F13" s="76">
        <f>F12*0.1</f>
        <v>0</v>
      </c>
      <c r="G13" s="69" t="s">
        <v>30</v>
      </c>
      <c r="H13" s="44"/>
      <c r="I13" s="44"/>
      <c r="J13" s="45"/>
      <c r="K13" s="45"/>
      <c r="N13" s="34"/>
    </row>
    <row r="14" spans="2:15" s="65" customFormat="1" ht="14" customHeight="1" thickBot="1">
      <c r="B14" s="66"/>
      <c r="C14" s="47" t="s">
        <v>31</v>
      </c>
      <c r="D14" s="67"/>
      <c r="E14" s="68"/>
      <c r="F14" s="69"/>
      <c r="G14" s="69"/>
      <c r="H14" s="69"/>
      <c r="I14" s="69"/>
      <c r="J14" s="45"/>
      <c r="K14" s="45"/>
      <c r="N14" s="70"/>
    </row>
    <row r="15" spans="2:15" s="65" customFormat="1" ht="14" customHeight="1" thickBot="1">
      <c r="B15" s="66"/>
      <c r="C15" s="47" t="s">
        <v>32</v>
      </c>
      <c r="D15" s="67"/>
      <c r="E15" s="212" t="str">
        <f>O15</f>
        <v>2023/00/00</v>
      </c>
      <c r="F15" s="212"/>
      <c r="G15" s="212"/>
      <c r="H15" s="69"/>
      <c r="I15" s="69"/>
      <c r="J15" s="45"/>
      <c r="K15" s="45"/>
      <c r="N15" s="51" t="s">
        <v>33</v>
      </c>
      <c r="O15" s="113" t="s">
        <v>70</v>
      </c>
    </row>
    <row r="16" spans="2:15" s="65" customFormat="1" ht="14" customHeight="1">
      <c r="B16" s="66"/>
      <c r="C16" s="47" t="s">
        <v>34</v>
      </c>
      <c r="D16" s="67"/>
      <c r="E16" s="68" t="s">
        <v>64</v>
      </c>
      <c r="F16" s="69"/>
      <c r="G16" s="69" t="s">
        <v>35</v>
      </c>
      <c r="H16" s="69" t="s">
        <v>59</v>
      </c>
      <c r="I16" s="66"/>
      <c r="J16" s="45"/>
      <c r="K16" s="45"/>
    </row>
    <row r="17" spans="2:14" s="65" customFormat="1" ht="14" customHeight="1">
      <c r="B17" s="66"/>
      <c r="C17" s="47" t="s">
        <v>36</v>
      </c>
      <c r="D17" s="67"/>
      <c r="E17" s="68" t="s">
        <v>65</v>
      </c>
      <c r="F17" s="69"/>
      <c r="G17" s="69"/>
      <c r="H17" s="69"/>
      <c r="I17" s="69"/>
      <c r="J17" s="45"/>
      <c r="K17" s="45"/>
    </row>
    <row r="18" spans="2:14" ht="14" customHeight="1">
      <c r="B18" s="37"/>
      <c r="C18" s="38"/>
      <c r="D18" s="46"/>
      <c r="E18" s="47"/>
      <c r="F18" s="39" t="s">
        <v>37</v>
      </c>
      <c r="G18" s="71" t="s">
        <v>38</v>
      </c>
      <c r="J18" s="45"/>
      <c r="K18" s="45"/>
    </row>
    <row r="19" spans="2:14" ht="16.25" customHeight="1">
      <c r="E19" s="34"/>
    </row>
    <row r="20" spans="2:14" ht="21" customHeight="1" thickBot="1">
      <c r="B20" s="49"/>
      <c r="C20" s="50"/>
      <c r="D20" s="51"/>
      <c r="E20" s="52"/>
      <c r="F20" s="53"/>
      <c r="G20" s="53"/>
      <c r="H20" s="53"/>
      <c r="I20" s="53"/>
      <c r="J20" s="53"/>
      <c r="K20" s="53"/>
    </row>
    <row r="21" spans="2:14" ht="63" customHeight="1" thickBot="1">
      <c r="B21" s="129" t="str">
        <f>'11月_研修申込書'!B10</f>
        <v>14s</v>
      </c>
      <c r="C21" s="198" t="str">
        <f>'11月_研修申込書'!C10</f>
        <v>IT技術者のためのコミュニケーション研修</v>
      </c>
      <c r="D21" s="198"/>
      <c r="E21" s="199"/>
      <c r="F21" s="27" t="s">
        <v>11</v>
      </c>
      <c r="G21" s="9" t="s">
        <v>55</v>
      </c>
      <c r="H21" s="108"/>
      <c r="I21" s="225" t="s">
        <v>82</v>
      </c>
      <c r="J21" s="109" t="s">
        <v>83</v>
      </c>
      <c r="K21" s="110" t="s">
        <v>39</v>
      </c>
    </row>
    <row r="22" spans="2:14" s="65" customFormat="1" ht="18" customHeight="1">
      <c r="B22" s="162"/>
      <c r="C22" s="48" t="str">
        <f>'11月_研修申込書'!C11</f>
        <v>開催日</v>
      </c>
      <c r="D22" s="125" t="str">
        <f>'11月_研修申込書'!D11</f>
        <v>11/08・09・10</v>
      </c>
      <c r="E22" s="56">
        <f>'11月_研修申込書'!E11</f>
        <v>1</v>
      </c>
      <c r="F22" s="57">
        <f>'11月_研修申込書'!F11</f>
        <v>0</v>
      </c>
      <c r="G22" s="57">
        <f>'11月_研修申込書'!G11</f>
        <v>0</v>
      </c>
      <c r="H22" s="56">
        <f>'11月_研修申込書'!H11</f>
        <v>0</v>
      </c>
      <c r="I22" s="56">
        <f>'11月_研修申込書'!I11</f>
        <v>0</v>
      </c>
      <c r="J22" s="101">
        <f>'11月_研修申込書'!J11</f>
        <v>0</v>
      </c>
      <c r="K22" s="99"/>
      <c r="N22" s="127"/>
    </row>
    <row r="23" spans="2:14" s="65" customFormat="1" ht="17.5" customHeight="1">
      <c r="B23" s="162"/>
      <c r="C23" s="55" t="str">
        <f>'11月_研修申込書'!C12</f>
        <v>開催曜日</v>
      </c>
      <c r="D23" s="126" t="str">
        <f>'11月_研修申込書'!D12</f>
        <v>（水）・（木）・（金）</v>
      </c>
      <c r="E23" s="15">
        <f>'11月_研修申込書'!E12</f>
        <v>2</v>
      </c>
      <c r="F23" s="58">
        <f>'11月_研修申込書'!F12</f>
        <v>0</v>
      </c>
      <c r="G23" s="58">
        <f>'11月_研修申込書'!G12</f>
        <v>0</v>
      </c>
      <c r="H23" s="15">
        <f>'11月_研修申込書'!H12</f>
        <v>0</v>
      </c>
      <c r="I23" s="15">
        <f>'11月_研修申込書'!I12</f>
        <v>0</v>
      </c>
      <c r="J23" s="102">
        <f>'11月_研修申込書'!J12</f>
        <v>0</v>
      </c>
      <c r="K23" s="100"/>
    </row>
    <row r="24" spans="2:14" s="65" customFormat="1" ht="18" customHeight="1">
      <c r="B24" s="162"/>
      <c r="C24" s="55" t="str">
        <f>'11月_研修申込書'!C13</f>
        <v>受講料（税別）</v>
      </c>
      <c r="D24" s="128">
        <f>'11月_研修申込書'!D13</f>
        <v>78800</v>
      </c>
      <c r="E24" s="15">
        <f>'11月_研修申込書'!E13</f>
        <v>3</v>
      </c>
      <c r="F24" s="58">
        <f>'11月_研修申込書'!F13</f>
        <v>0</v>
      </c>
      <c r="G24" s="58">
        <f>'11月_研修申込書'!G13</f>
        <v>0</v>
      </c>
      <c r="H24" s="15">
        <f>'11月_研修申込書'!H13</f>
        <v>0</v>
      </c>
      <c r="I24" s="15">
        <f>'11月_研修申込書'!I13</f>
        <v>0</v>
      </c>
      <c r="J24" s="102">
        <f>'11月_研修申込書'!J13</f>
        <v>0</v>
      </c>
      <c r="K24" s="100"/>
    </row>
    <row r="25" spans="2:14" s="65" customFormat="1" ht="17" customHeight="1">
      <c r="B25" s="162"/>
      <c r="C25" s="55" t="str">
        <f>'11月_研修申込書'!C14</f>
        <v>ﾃｷｽﾄ代（税別）</v>
      </c>
      <c r="D25" s="128">
        <f>'11月_研修申込書'!D14</f>
        <v>5000</v>
      </c>
      <c r="E25" s="15">
        <f>'11月_研修申込書'!E14</f>
        <v>4</v>
      </c>
      <c r="F25" s="58">
        <f>'11月_研修申込書'!F14</f>
        <v>0</v>
      </c>
      <c r="G25" s="58">
        <f>'11月_研修申込書'!G14</f>
        <v>0</v>
      </c>
      <c r="H25" s="15">
        <f>'11月_研修申込書'!H14</f>
        <v>0</v>
      </c>
      <c r="I25" s="15">
        <f>'11月_研修申込書'!I14</f>
        <v>0</v>
      </c>
      <c r="J25" s="102">
        <f>'11月_研修申込書'!J14</f>
        <v>0</v>
      </c>
      <c r="K25" s="122"/>
    </row>
    <row r="26" spans="2:14" s="65" customFormat="1" ht="17" customHeight="1">
      <c r="B26" s="162"/>
      <c r="C26" s="16" t="s">
        <v>66</v>
      </c>
      <c r="D26" s="140">
        <f>D24*1.1</f>
        <v>86680</v>
      </c>
      <c r="E26" s="15">
        <v>5</v>
      </c>
      <c r="F26" s="17"/>
      <c r="G26" s="17"/>
      <c r="H26" s="13"/>
      <c r="I26" s="13"/>
      <c r="J26" s="91"/>
      <c r="K26" s="59"/>
    </row>
    <row r="27" spans="2:14" s="65" customFormat="1" ht="17" customHeight="1" thickBot="1">
      <c r="B27" s="162"/>
      <c r="C27" s="141" t="s">
        <v>67</v>
      </c>
      <c r="D27" s="142">
        <f>D25*1.1</f>
        <v>5500</v>
      </c>
      <c r="E27" s="134">
        <v>6</v>
      </c>
      <c r="F27" s="135"/>
      <c r="G27" s="135"/>
      <c r="H27" s="137"/>
      <c r="I27" s="137"/>
      <c r="J27" s="138"/>
      <c r="K27" s="139"/>
    </row>
    <row r="28" spans="2:14" ht="22" customHeight="1" thickBot="1">
      <c r="B28" s="163"/>
      <c r="C28" s="23" t="str">
        <f>'11月_研修申込書'!C17</f>
        <v>金額合計</v>
      </c>
      <c r="D28" s="20" t="str">
        <f>'11月_研修申込書'!D17</f>
        <v>税別</v>
      </c>
      <c r="E28" s="21"/>
      <c r="F28" s="25"/>
      <c r="G28" s="26"/>
      <c r="H28" s="119" t="str">
        <f>'11月_研修申込書'!H17</f>
        <v>人数</v>
      </c>
      <c r="I28" s="120">
        <f>'11月_研修申込書'!I17</f>
        <v>0</v>
      </c>
      <c r="J28" s="111" t="s">
        <v>54</v>
      </c>
      <c r="K28" s="121">
        <f>(D24+D25)*I28</f>
        <v>0</v>
      </c>
    </row>
    <row r="29" spans="2:14" ht="21" customHeight="1" thickBot="1">
      <c r="B29" s="49"/>
      <c r="C29" s="50"/>
      <c r="D29" s="51"/>
      <c r="E29" s="52"/>
      <c r="F29" s="53"/>
      <c r="G29" s="53"/>
      <c r="H29" s="53"/>
      <c r="I29" s="53"/>
      <c r="J29" s="53"/>
      <c r="K29" s="53"/>
    </row>
    <row r="30" spans="2:14" ht="68" customHeight="1" thickBot="1">
      <c r="B30" s="129" t="str">
        <f>'11月_研修申込書'!B19</f>
        <v>15s</v>
      </c>
      <c r="C30" s="198" t="str">
        <f>'11月_研修申込書'!C19</f>
        <v>Pythonプログラミング応用</v>
      </c>
      <c r="D30" s="198"/>
      <c r="E30" s="199"/>
      <c r="F30" s="27" t="s">
        <v>11</v>
      </c>
      <c r="G30" s="9" t="s">
        <v>55</v>
      </c>
      <c r="H30" s="108"/>
      <c r="I30" s="225" t="s">
        <v>82</v>
      </c>
      <c r="J30" s="109" t="s">
        <v>84</v>
      </c>
      <c r="K30" s="110" t="s">
        <v>39</v>
      </c>
    </row>
    <row r="31" spans="2:14" s="65" customFormat="1" ht="18" customHeight="1">
      <c r="B31" s="162"/>
      <c r="C31" s="48" t="str">
        <f>'11月_研修申込書'!C20</f>
        <v>開催日</v>
      </c>
      <c r="D31" s="125" t="str">
        <f>'11月_研修申込書'!D20</f>
        <v>11/15・16・17</v>
      </c>
      <c r="E31" s="56">
        <f>'11月_研修申込書'!E20</f>
        <v>1</v>
      </c>
      <c r="F31" s="57">
        <f>'11月_研修申込書'!F20</f>
        <v>0</v>
      </c>
      <c r="G31" s="57">
        <f>'11月_研修申込書'!G20</f>
        <v>0</v>
      </c>
      <c r="H31" s="56">
        <f>'11月_研修申込書'!H20</f>
        <v>0</v>
      </c>
      <c r="I31" s="56">
        <f>'11月_研修申込書'!I20</f>
        <v>0</v>
      </c>
      <c r="J31" s="101">
        <f>'11月_研修申込書'!J20</f>
        <v>0</v>
      </c>
      <c r="K31" s="99"/>
    </row>
    <row r="32" spans="2:14" s="65" customFormat="1" ht="17.5" customHeight="1">
      <c r="B32" s="162"/>
      <c r="C32" s="55" t="str">
        <f>'11月_研修申込書'!C21</f>
        <v>開催曜日</v>
      </c>
      <c r="D32" s="126" t="str">
        <f>'11月_研修申込書'!D21</f>
        <v>（水）・（木）・（金）</v>
      </c>
      <c r="E32" s="15">
        <f>'11月_研修申込書'!E21</f>
        <v>2</v>
      </c>
      <c r="F32" s="58">
        <f>'11月_研修申込書'!F21</f>
        <v>0</v>
      </c>
      <c r="G32" s="58">
        <f>'11月_研修申込書'!G21</f>
        <v>0</v>
      </c>
      <c r="H32" s="15">
        <f>'11月_研修申込書'!H21</f>
        <v>0</v>
      </c>
      <c r="I32" s="15">
        <f>'11月_研修申込書'!I21</f>
        <v>0</v>
      </c>
      <c r="J32" s="102">
        <f>'11月_研修申込書'!J21</f>
        <v>0</v>
      </c>
      <c r="K32" s="100"/>
    </row>
    <row r="33" spans="2:11" s="65" customFormat="1" ht="17.5" customHeight="1">
      <c r="B33" s="162"/>
      <c r="C33" s="55" t="str">
        <f>'11月_研修申込書'!C22</f>
        <v>受講料（税別）</v>
      </c>
      <c r="D33" s="128">
        <f>'11月_研修申込書'!D22</f>
        <v>78800</v>
      </c>
      <c r="E33" s="15">
        <f>'11月_研修申込書'!E22</f>
        <v>3</v>
      </c>
      <c r="F33" s="58">
        <f>'11月_研修申込書'!F22</f>
        <v>0</v>
      </c>
      <c r="G33" s="58">
        <f>'11月_研修申込書'!G22</f>
        <v>0</v>
      </c>
      <c r="H33" s="15">
        <f>'11月_研修申込書'!H22</f>
        <v>0</v>
      </c>
      <c r="I33" s="15">
        <f>'11月_研修申込書'!I22</f>
        <v>0</v>
      </c>
      <c r="J33" s="102">
        <f>'11月_研修申込書'!J22</f>
        <v>0</v>
      </c>
      <c r="K33" s="100"/>
    </row>
    <row r="34" spans="2:11" s="65" customFormat="1" ht="17.5" customHeight="1">
      <c r="B34" s="162"/>
      <c r="C34" s="55" t="str">
        <f>'11月_研修申込書'!C23</f>
        <v>ﾃｷｽﾄ代（税別）</v>
      </c>
      <c r="D34" s="128">
        <f>'11月_研修申込書'!D23</f>
        <v>5000</v>
      </c>
      <c r="E34" s="15">
        <f>'11月_研修申込書'!E23</f>
        <v>4</v>
      </c>
      <c r="F34" s="58">
        <f>'11月_研修申込書'!F23</f>
        <v>0</v>
      </c>
      <c r="G34" s="58">
        <f>'11月_研修申込書'!G23</f>
        <v>0</v>
      </c>
      <c r="H34" s="15">
        <f>'11月_研修申込書'!H23</f>
        <v>0</v>
      </c>
      <c r="I34" s="15">
        <f>'11月_研修申込書'!I23</f>
        <v>0</v>
      </c>
      <c r="J34" s="102">
        <f>'11月_研修申込書'!J23</f>
        <v>0</v>
      </c>
      <c r="K34" s="122"/>
    </row>
    <row r="35" spans="2:11" s="65" customFormat="1" ht="17.5" customHeight="1">
      <c r="B35" s="162"/>
      <c r="C35" s="16" t="s">
        <v>66</v>
      </c>
      <c r="D35" s="140">
        <f>D33*1.1</f>
        <v>86680</v>
      </c>
      <c r="E35" s="15">
        <v>5</v>
      </c>
      <c r="F35" s="17"/>
      <c r="G35" s="17"/>
      <c r="H35" s="13"/>
      <c r="I35" s="13"/>
      <c r="J35" s="91"/>
      <c r="K35" s="59"/>
    </row>
    <row r="36" spans="2:11" s="65" customFormat="1" ht="17.5" customHeight="1" thickBot="1">
      <c r="B36" s="162"/>
      <c r="C36" s="141" t="s">
        <v>67</v>
      </c>
      <c r="D36" s="142">
        <f>D34*1.1</f>
        <v>5500</v>
      </c>
      <c r="E36" s="134">
        <v>6</v>
      </c>
      <c r="F36" s="135"/>
      <c r="G36" s="135"/>
      <c r="H36" s="137"/>
      <c r="I36" s="137"/>
      <c r="J36" s="138"/>
      <c r="K36" s="139"/>
    </row>
    <row r="37" spans="2:11" ht="22" customHeight="1" thickBot="1">
      <c r="B37" s="163"/>
      <c r="C37" s="23" t="str">
        <f>'11月_研修申込書'!C26</f>
        <v>金額合計</v>
      </c>
      <c r="D37" s="20" t="str">
        <f>'11月_研修申込書'!D26</f>
        <v>税別</v>
      </c>
      <c r="E37" s="21"/>
      <c r="F37" s="25"/>
      <c r="G37" s="26"/>
      <c r="H37" s="119" t="str">
        <f>'11月_研修申込書'!H26</f>
        <v>人数</v>
      </c>
      <c r="I37" s="120">
        <f>'11月_研修申込書'!I26</f>
        <v>0</v>
      </c>
      <c r="J37" s="111" t="s">
        <v>54</v>
      </c>
      <c r="K37" s="121">
        <f>(D33+D34)*I37</f>
        <v>0</v>
      </c>
    </row>
    <row r="38" spans="2:11" ht="21" customHeight="1" thickBot="1">
      <c r="B38" s="103"/>
      <c r="C38" s="50"/>
      <c r="D38" s="50"/>
      <c r="E38" s="104"/>
      <c r="F38" s="54"/>
      <c r="G38" s="54"/>
      <c r="H38" s="54"/>
      <c r="I38" s="105"/>
      <c r="J38" s="106"/>
      <c r="K38" s="107"/>
    </row>
    <row r="39" spans="2:11" ht="43" customHeight="1" thickBot="1">
      <c r="B39" s="153" t="s">
        <v>76</v>
      </c>
      <c r="C39" s="160" t="s">
        <v>77</v>
      </c>
      <c r="D39" s="160"/>
      <c r="E39" s="161"/>
      <c r="F39" s="97" t="s">
        <v>11</v>
      </c>
      <c r="G39" s="9" t="s">
        <v>55</v>
      </c>
      <c r="H39" s="108"/>
      <c r="I39" s="225" t="s">
        <v>82</v>
      </c>
      <c r="J39" s="109" t="s">
        <v>84</v>
      </c>
      <c r="K39" s="110" t="s">
        <v>39</v>
      </c>
    </row>
    <row r="40" spans="2:11" ht="20" customHeight="1">
      <c r="B40" s="162" t="s">
        <v>62</v>
      </c>
      <c r="C40" s="10" t="s">
        <v>12</v>
      </c>
      <c r="D40" s="155" t="s">
        <v>78</v>
      </c>
      <c r="E40" s="56">
        <v>1</v>
      </c>
      <c r="F40" s="11"/>
      <c r="G40" s="12"/>
      <c r="H40" s="13"/>
      <c r="I40" s="13"/>
      <c r="J40" s="91"/>
      <c r="K40" s="28"/>
    </row>
    <row r="41" spans="2:11">
      <c r="B41" s="162"/>
      <c r="C41" s="14" t="s">
        <v>13</v>
      </c>
      <c r="D41" s="126" t="s">
        <v>58</v>
      </c>
      <c r="E41" s="15">
        <v>2</v>
      </c>
      <c r="F41" s="11"/>
      <c r="G41" s="12"/>
      <c r="H41" s="13"/>
      <c r="I41" s="13"/>
      <c r="J41" s="91"/>
      <c r="K41" s="28"/>
    </row>
    <row r="42" spans="2:11" ht="18" customHeight="1">
      <c r="B42" s="162"/>
      <c r="C42" s="16" t="s">
        <v>14</v>
      </c>
      <c r="D42" s="124">
        <v>78800</v>
      </c>
      <c r="E42" s="15">
        <v>3</v>
      </c>
      <c r="F42" s="11"/>
      <c r="G42" s="12"/>
      <c r="H42" s="13"/>
      <c r="I42" s="13"/>
      <c r="J42" s="91"/>
      <c r="K42" s="28"/>
    </row>
    <row r="43" spans="2:11" ht="17.5" customHeight="1">
      <c r="B43" s="162"/>
      <c r="C43" s="16" t="s">
        <v>15</v>
      </c>
      <c r="D43" s="124">
        <v>5000</v>
      </c>
      <c r="E43" s="15">
        <v>4</v>
      </c>
      <c r="F43" s="17"/>
      <c r="G43" s="24"/>
      <c r="H43" s="18"/>
      <c r="I43" s="18"/>
      <c r="J43" s="91"/>
      <c r="K43" s="59"/>
    </row>
    <row r="44" spans="2:11" ht="18.5" customHeight="1">
      <c r="B44" s="162"/>
      <c r="C44" s="156" t="s">
        <v>66</v>
      </c>
      <c r="D44" s="157">
        <f>D42*1.1</f>
        <v>86680</v>
      </c>
      <c r="E44" s="15">
        <v>5</v>
      </c>
      <c r="F44" s="17"/>
      <c r="G44" s="24"/>
      <c r="H44" s="18"/>
      <c r="I44" s="18"/>
      <c r="J44" s="91"/>
      <c r="K44" s="59"/>
    </row>
    <row r="45" spans="2:11" ht="17.5" customHeight="1" thickBot="1">
      <c r="B45" s="162"/>
      <c r="C45" s="158" t="s">
        <v>67</v>
      </c>
      <c r="D45" s="159">
        <f>D43*1.1</f>
        <v>5500</v>
      </c>
      <c r="E45" s="134">
        <v>6</v>
      </c>
      <c r="F45" s="135"/>
      <c r="G45" s="136"/>
      <c r="H45" s="137"/>
      <c r="I45" s="137"/>
      <c r="J45" s="138"/>
      <c r="K45" s="139"/>
    </row>
    <row r="46" spans="2:11" ht="24" customHeight="1" thickBot="1">
      <c r="B46" s="163"/>
      <c r="C46" s="19" t="s">
        <v>19</v>
      </c>
      <c r="D46" s="20" t="s">
        <v>16</v>
      </c>
      <c r="E46" s="25"/>
      <c r="F46" s="25"/>
      <c r="G46" s="25"/>
      <c r="H46" s="22" t="s">
        <v>17</v>
      </c>
      <c r="I46" s="120">
        <f>'11月_研修申込書'!I34</f>
        <v>0</v>
      </c>
      <c r="J46" s="92" t="s">
        <v>54</v>
      </c>
      <c r="K46" s="93">
        <f>(D42+D43)*I46</f>
        <v>0</v>
      </c>
    </row>
  </sheetData>
  <protectedRanges>
    <protectedRange sqref="O2 O4 O15 E15:G15" name="範囲1"/>
  </protectedRanges>
  <mergeCells count="24">
    <mergeCell ref="C21:E21"/>
    <mergeCell ref="G6:H6"/>
    <mergeCell ref="C7:D7"/>
    <mergeCell ref="J7:K7"/>
    <mergeCell ref="E5:K5"/>
    <mergeCell ref="E6:F6"/>
    <mergeCell ref="J6:K6"/>
    <mergeCell ref="E7:H7"/>
    <mergeCell ref="C39:E39"/>
    <mergeCell ref="B40:B46"/>
    <mergeCell ref="C30:E30"/>
    <mergeCell ref="B31:B37"/>
    <mergeCell ref="B1:K1"/>
    <mergeCell ref="C2:D2"/>
    <mergeCell ref="C3:D3"/>
    <mergeCell ref="C4:D4"/>
    <mergeCell ref="G4:K4"/>
    <mergeCell ref="E3:I3"/>
    <mergeCell ref="C5:D5"/>
    <mergeCell ref="C6:D6"/>
    <mergeCell ref="C8:D8"/>
    <mergeCell ref="B22:B28"/>
    <mergeCell ref="E15:G15"/>
    <mergeCell ref="E8:K8"/>
  </mergeCells>
  <phoneticPr fontId="9"/>
  <printOptions horizontalCentered="1"/>
  <pageMargins left="0.51181102362204722" right="0.39370078740157483" top="0.35433070866141736" bottom="0.74803149606299213" header="0.39370078740157483" footer="0.39370078740157483"/>
  <pageSetup paperSize="9" scale="73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T23"/>
  <sheetViews>
    <sheetView topLeftCell="K1" workbookViewId="0">
      <selection activeCell="P26" sqref="P26"/>
    </sheetView>
  </sheetViews>
  <sheetFormatPr defaultRowHeight="16.5"/>
  <cols>
    <col min="1" max="1" width="1.5703125" customWidth="1"/>
    <col min="2" max="2" width="2.140625" customWidth="1"/>
    <col min="3" max="3" width="4.5" customWidth="1"/>
    <col min="4" max="4" width="14.140625" customWidth="1"/>
    <col min="5" max="5" width="11.140625" customWidth="1"/>
    <col min="6" max="7" width="12.42578125" customWidth="1"/>
    <col min="8" max="8" width="11.42578125" customWidth="1"/>
    <col min="9" max="9" width="18.5" customWidth="1"/>
    <col min="10" max="10" width="8.140625" customWidth="1"/>
    <col min="11" max="11" width="17.140625" customWidth="1"/>
    <col min="12" max="12" width="4.5" customWidth="1"/>
    <col min="13" max="13" width="3.640625" customWidth="1"/>
    <col min="14" max="14" width="2.640625" customWidth="1"/>
    <col min="15" max="15" width="13.140625" customWidth="1"/>
    <col min="16" max="16" width="14.5" customWidth="1"/>
    <col min="17" max="17" width="5.5703125" customWidth="1"/>
    <col min="18" max="18" width="6.140625" customWidth="1"/>
    <col min="19" max="19" width="19.640625" customWidth="1"/>
    <col min="20" max="20" width="13.5" customWidth="1"/>
  </cols>
  <sheetData>
    <row r="2" spans="3:20">
      <c r="C2" s="88" t="s">
        <v>40</v>
      </c>
      <c r="D2" s="89" t="s">
        <v>41</v>
      </c>
      <c r="E2" s="89" t="s">
        <v>42</v>
      </c>
      <c r="F2" s="90" t="s">
        <v>43</v>
      </c>
      <c r="G2" s="90" t="s">
        <v>48</v>
      </c>
      <c r="H2" s="89" t="s">
        <v>44</v>
      </c>
      <c r="I2" s="90" t="s">
        <v>45</v>
      </c>
      <c r="J2" s="90" t="s">
        <v>46</v>
      </c>
      <c r="K2" s="89" t="s">
        <v>47</v>
      </c>
      <c r="L2" s="81"/>
      <c r="M2" s="86"/>
      <c r="N2" s="86"/>
      <c r="O2" s="87" t="s">
        <v>49</v>
      </c>
      <c r="P2" s="87" t="s">
        <v>50</v>
      </c>
      <c r="Q2" s="87" t="s">
        <v>51</v>
      </c>
      <c r="R2" s="87" t="s">
        <v>52</v>
      </c>
      <c r="S2" s="87" t="s">
        <v>53</v>
      </c>
      <c r="T2" s="87" t="s">
        <v>56</v>
      </c>
    </row>
    <row r="3" spans="3:20">
      <c r="C3" s="78"/>
      <c r="D3" s="79">
        <f>'11月_研修申込書'!E3</f>
        <v>0</v>
      </c>
      <c r="E3" s="79">
        <f>'11月_研修申込書'!E5</f>
        <v>0</v>
      </c>
      <c r="F3" s="80">
        <f>'11月_研修申込書'!G6</f>
        <v>0</v>
      </c>
      <c r="G3" s="80">
        <f>'11月_研修申込書'!J6</f>
        <v>0</v>
      </c>
      <c r="H3" s="79">
        <f>'11月_研修申込書'!E7</f>
        <v>0</v>
      </c>
      <c r="I3" s="80">
        <f>'11月_研修申込書'!E8</f>
        <v>0</v>
      </c>
      <c r="J3" s="80">
        <f>'11月_研修申込書'!F4</f>
        <v>0</v>
      </c>
      <c r="K3" s="79">
        <f>'11月_研修申込書'!G4</f>
        <v>0</v>
      </c>
      <c r="L3" s="82"/>
      <c r="M3" t="e">
        <f>'11月_研修申込書'!#REF!</f>
        <v>#REF!</v>
      </c>
      <c r="N3">
        <v>1</v>
      </c>
      <c r="O3" t="e">
        <f>'11月_研修申込書'!#REF!</f>
        <v>#REF!</v>
      </c>
      <c r="P3" t="e">
        <f>'11月_研修申込書'!#REF!</f>
        <v>#REF!</v>
      </c>
      <c r="Q3" t="e">
        <f>'11月_研修申込書'!#REF!</f>
        <v>#REF!</v>
      </c>
      <c r="R3" t="e">
        <f>'11月_研修申込書'!#REF!</f>
        <v>#REF!</v>
      </c>
      <c r="S3" t="e">
        <f>'11月_研修申込書'!#REF!</f>
        <v>#REF!</v>
      </c>
      <c r="T3" t="e">
        <f>'11月_研修申込書'!#REF!</f>
        <v>#REF!</v>
      </c>
    </row>
    <row r="4" spans="3:20">
      <c r="N4">
        <v>2</v>
      </c>
      <c r="O4" t="e">
        <f>'11月_研修申込書'!#REF!</f>
        <v>#REF!</v>
      </c>
      <c r="P4" t="e">
        <f>'11月_研修申込書'!#REF!</f>
        <v>#REF!</v>
      </c>
      <c r="Q4" t="e">
        <f>'11月_研修申込書'!#REF!</f>
        <v>#REF!</v>
      </c>
      <c r="R4" t="e">
        <f>'11月_研修申込書'!#REF!</f>
        <v>#REF!</v>
      </c>
      <c r="S4" t="e">
        <f>'11月_研修申込書'!#REF!</f>
        <v>#REF!</v>
      </c>
      <c r="T4" t="e">
        <f>'11月_研修申込書'!#REF!</f>
        <v>#REF!</v>
      </c>
    </row>
    <row r="5" spans="3:20">
      <c r="N5">
        <v>3</v>
      </c>
      <c r="O5" t="e">
        <f>'11月_研修申込書'!#REF!</f>
        <v>#REF!</v>
      </c>
      <c r="P5" t="e">
        <f>'11月_研修申込書'!#REF!</f>
        <v>#REF!</v>
      </c>
      <c r="Q5" t="e">
        <f>'11月_研修申込書'!#REF!</f>
        <v>#REF!</v>
      </c>
      <c r="R5" t="e">
        <f>'11月_研修申込書'!#REF!</f>
        <v>#REF!</v>
      </c>
      <c r="S5" t="e">
        <f>'11月_研修申込書'!#REF!</f>
        <v>#REF!</v>
      </c>
      <c r="T5" t="e">
        <f>'11月_研修申込書'!#REF!</f>
        <v>#REF!</v>
      </c>
    </row>
    <row r="6" spans="3:20">
      <c r="N6">
        <v>4</v>
      </c>
      <c r="O6" t="e">
        <f>'11月_研修申込書'!#REF!</f>
        <v>#REF!</v>
      </c>
      <c r="P6" t="e">
        <f>'11月_研修申込書'!#REF!</f>
        <v>#REF!</v>
      </c>
      <c r="Q6" t="e">
        <f>'11月_研修申込書'!#REF!</f>
        <v>#REF!</v>
      </c>
      <c r="R6" t="e">
        <f>'11月_研修申込書'!#REF!</f>
        <v>#REF!</v>
      </c>
      <c r="S6" t="e">
        <f>'11月_研修申込書'!#REF!</f>
        <v>#REF!</v>
      </c>
      <c r="T6" t="e">
        <f>'11月_研修申込書'!#REF!</f>
        <v>#REF!</v>
      </c>
    </row>
    <row r="7" spans="3:20">
      <c r="N7">
        <v>5</v>
      </c>
      <c r="O7" t="e">
        <f>'11月_研修申込書'!#REF!</f>
        <v>#REF!</v>
      </c>
      <c r="P7" t="e">
        <f>'11月_研修申込書'!#REF!</f>
        <v>#REF!</v>
      </c>
      <c r="Q7" t="e">
        <f>'11月_研修申込書'!#REF!</f>
        <v>#REF!</v>
      </c>
      <c r="R7" t="e">
        <f>'11月_研修申込書'!#REF!</f>
        <v>#REF!</v>
      </c>
      <c r="S7" t="e">
        <f>'11月_研修申込書'!#REF!</f>
        <v>#REF!</v>
      </c>
      <c r="T7" t="e">
        <f>'11月_研修申込書'!#REF!</f>
        <v>#REF!</v>
      </c>
    </row>
    <row r="8" spans="3:20">
      <c r="N8">
        <v>6</v>
      </c>
      <c r="O8" t="e">
        <f>'11月_研修申込書'!#REF!</f>
        <v>#REF!</v>
      </c>
      <c r="P8" t="e">
        <f>'11月_研修申込書'!#REF!</f>
        <v>#REF!</v>
      </c>
      <c r="Q8" t="e">
        <f>'11月_研修申込書'!#REF!</f>
        <v>#REF!</v>
      </c>
      <c r="R8" t="e">
        <f>'11月_研修申込書'!#REF!</f>
        <v>#REF!</v>
      </c>
      <c r="S8" t="e">
        <f>'11月_研修申込書'!#REF!</f>
        <v>#REF!</v>
      </c>
      <c r="T8" s="84" t="e">
        <f>'11月_研修申込書'!#REF!</f>
        <v>#REF!</v>
      </c>
    </row>
    <row r="9" spans="3:20" ht="17" thickBot="1">
      <c r="L9" s="83"/>
      <c r="M9" s="85"/>
      <c r="N9" s="85">
        <v>7</v>
      </c>
      <c r="O9" s="85"/>
      <c r="P9" s="85"/>
      <c r="Q9" s="85"/>
      <c r="R9" s="85"/>
      <c r="S9" s="85"/>
      <c r="T9" s="98"/>
    </row>
    <row r="10" spans="3:20">
      <c r="M10" t="str">
        <f>'11月_研修申込書'!B10</f>
        <v>14s</v>
      </c>
      <c r="N10">
        <v>1</v>
      </c>
      <c r="O10">
        <f>'11月_研修申込書'!F11</f>
        <v>0</v>
      </c>
      <c r="P10">
        <f>'11月_研修申込書'!G11</f>
        <v>0</v>
      </c>
      <c r="Q10">
        <f>'11月_研修申込書'!J11</f>
        <v>0</v>
      </c>
      <c r="R10">
        <f>'11月_研修申込書'!I11</f>
        <v>0</v>
      </c>
      <c r="S10">
        <f>'11月_研修申込書'!K11</f>
        <v>0</v>
      </c>
      <c r="T10">
        <f>'11月_研修申込書'!H11</f>
        <v>0</v>
      </c>
    </row>
    <row r="11" spans="3:20">
      <c r="N11">
        <v>2</v>
      </c>
      <c r="O11">
        <f>'11月_研修申込書'!F12</f>
        <v>0</v>
      </c>
      <c r="P11">
        <f>'11月_研修申込書'!G12</f>
        <v>0</v>
      </c>
      <c r="Q11">
        <f>'11月_研修申込書'!J12</f>
        <v>0</v>
      </c>
      <c r="R11">
        <f>'11月_研修申込書'!I12</f>
        <v>0</v>
      </c>
      <c r="S11">
        <f>'11月_研修申込書'!K12</f>
        <v>0</v>
      </c>
      <c r="T11">
        <f>'11月_研修申込書'!H12</f>
        <v>0</v>
      </c>
    </row>
    <row r="12" spans="3:20">
      <c r="N12">
        <v>3</v>
      </c>
      <c r="O12">
        <f>'11月_研修申込書'!F13</f>
        <v>0</v>
      </c>
      <c r="P12">
        <f>'11月_研修申込書'!G13</f>
        <v>0</v>
      </c>
      <c r="Q12">
        <f>'11月_研修申込書'!J13</f>
        <v>0</v>
      </c>
      <c r="R12">
        <f>'11月_研修申込書'!I13</f>
        <v>0</v>
      </c>
      <c r="S12">
        <f>'11月_研修申込書'!K13</f>
        <v>0</v>
      </c>
      <c r="T12">
        <f>'11月_研修申込書'!H13</f>
        <v>0</v>
      </c>
    </row>
    <row r="13" spans="3:20">
      <c r="N13">
        <v>4</v>
      </c>
      <c r="O13">
        <f>'11月_研修申込書'!F14</f>
        <v>0</v>
      </c>
      <c r="P13">
        <f>'11月_研修申込書'!G14</f>
        <v>0</v>
      </c>
      <c r="Q13">
        <f>'11月_研修申込書'!J14</f>
        <v>0</v>
      </c>
      <c r="R13">
        <f>'11月_研修申込書'!I14</f>
        <v>0</v>
      </c>
      <c r="S13">
        <f>'11月_研修申込書'!K14</f>
        <v>0</v>
      </c>
      <c r="T13">
        <f>'11月_研修申込書'!H14</f>
        <v>0</v>
      </c>
    </row>
    <row r="14" spans="3:20">
      <c r="N14">
        <v>5</v>
      </c>
      <c r="O14" t="e">
        <f>'11月_研修申込書'!#REF!</f>
        <v>#REF!</v>
      </c>
      <c r="P14" t="e">
        <f>'11月_研修申込書'!#REF!</f>
        <v>#REF!</v>
      </c>
      <c r="Q14" t="e">
        <f>'11月_研修申込書'!#REF!</f>
        <v>#REF!</v>
      </c>
      <c r="R14" t="e">
        <f>'11月_研修申込書'!#REF!</f>
        <v>#REF!</v>
      </c>
      <c r="S14" t="e">
        <f>'11月_研修申込書'!#REF!</f>
        <v>#REF!</v>
      </c>
      <c r="T14" t="e">
        <f>'11月_研修申込書'!#REF!</f>
        <v>#REF!</v>
      </c>
    </row>
    <row r="15" spans="3:20">
      <c r="N15">
        <v>6</v>
      </c>
      <c r="O15" t="e">
        <f>'11月_研修申込書'!#REF!</f>
        <v>#REF!</v>
      </c>
      <c r="P15" t="e">
        <f>'11月_研修申込書'!#REF!</f>
        <v>#REF!</v>
      </c>
      <c r="Q15" t="e">
        <f>'11月_研修申込書'!#REF!</f>
        <v>#REF!</v>
      </c>
      <c r="R15" t="e">
        <f>'11月_研修申込書'!#REF!</f>
        <v>#REF!</v>
      </c>
      <c r="S15" t="e">
        <f>'11月_研修申込書'!#REF!</f>
        <v>#REF!</v>
      </c>
      <c r="T15" t="e">
        <f>'11月_研修申込書'!#REF!</f>
        <v>#REF!</v>
      </c>
    </row>
    <row r="16" spans="3:20" ht="17" thickBot="1">
      <c r="L16" s="83"/>
      <c r="M16" s="85"/>
      <c r="N16" s="85">
        <v>7</v>
      </c>
      <c r="O16" s="85"/>
      <c r="P16" s="85"/>
      <c r="Q16" s="85"/>
      <c r="R16" s="85"/>
      <c r="S16" s="85"/>
      <c r="T16" s="98"/>
    </row>
    <row r="17" spans="3:20">
      <c r="M17" t="str">
        <f>'11月_研修申込書'!B19</f>
        <v>15s</v>
      </c>
      <c r="N17">
        <v>1</v>
      </c>
      <c r="O17">
        <f>'11月_研修申込書'!F20</f>
        <v>0</v>
      </c>
      <c r="P17">
        <f>'11月_研修申込書'!G20</f>
        <v>0</v>
      </c>
      <c r="Q17">
        <f>'11月_研修申込書'!J20</f>
        <v>0</v>
      </c>
      <c r="R17">
        <f>'11月_研修申込書'!I20</f>
        <v>0</v>
      </c>
      <c r="S17">
        <f>'11月_研修申込書'!K20</f>
        <v>0</v>
      </c>
      <c r="T17">
        <f>'11月_研修申込書'!H20</f>
        <v>0</v>
      </c>
    </row>
    <row r="18" spans="3:20">
      <c r="N18">
        <v>2</v>
      </c>
      <c r="O18">
        <f>'11月_研修申込書'!F21</f>
        <v>0</v>
      </c>
      <c r="P18">
        <f>'11月_研修申込書'!G21</f>
        <v>0</v>
      </c>
      <c r="Q18">
        <f>'11月_研修申込書'!J21</f>
        <v>0</v>
      </c>
      <c r="R18">
        <f>'11月_研修申込書'!I21</f>
        <v>0</v>
      </c>
      <c r="S18">
        <f>'11月_研修申込書'!K21</f>
        <v>0</v>
      </c>
      <c r="T18">
        <f>'11月_研修申込書'!H21</f>
        <v>0</v>
      </c>
    </row>
    <row r="19" spans="3:20">
      <c r="N19">
        <v>3</v>
      </c>
      <c r="O19">
        <f>'11月_研修申込書'!F22</f>
        <v>0</v>
      </c>
      <c r="P19">
        <f>'11月_研修申込書'!G22</f>
        <v>0</v>
      </c>
      <c r="Q19">
        <f>'11月_研修申込書'!J22</f>
        <v>0</v>
      </c>
      <c r="R19">
        <f>'11月_研修申込書'!I22</f>
        <v>0</v>
      </c>
      <c r="S19">
        <f>'11月_研修申込書'!K22</f>
        <v>0</v>
      </c>
      <c r="T19">
        <f>'11月_研修申込書'!H22</f>
        <v>0</v>
      </c>
    </row>
    <row r="20" spans="3:20">
      <c r="N20">
        <v>4</v>
      </c>
      <c r="O20">
        <f>'11月_研修申込書'!F23</f>
        <v>0</v>
      </c>
      <c r="P20">
        <f>'11月_研修申込書'!G23</f>
        <v>0</v>
      </c>
      <c r="Q20">
        <f>'11月_研修申込書'!J23</f>
        <v>0</v>
      </c>
      <c r="R20">
        <f>'11月_研修申込書'!I23</f>
        <v>0</v>
      </c>
      <c r="S20">
        <f>'11月_研修申込書'!K23</f>
        <v>0</v>
      </c>
      <c r="T20">
        <f>'11月_研修申込書'!H23</f>
        <v>0</v>
      </c>
    </row>
    <row r="21" spans="3:20">
      <c r="N21">
        <v>5</v>
      </c>
      <c r="O21" t="e">
        <f>'11月_研修申込書'!#REF!</f>
        <v>#REF!</v>
      </c>
      <c r="P21" t="e">
        <f>'11月_研修申込書'!#REF!</f>
        <v>#REF!</v>
      </c>
      <c r="Q21" t="e">
        <f>'11月_研修申込書'!#REF!</f>
        <v>#REF!</v>
      </c>
      <c r="R21" t="e">
        <f>'11月_研修申込書'!#REF!</f>
        <v>#REF!</v>
      </c>
      <c r="S21" t="e">
        <f>'11月_研修申込書'!#REF!</f>
        <v>#REF!</v>
      </c>
      <c r="T21" t="e">
        <f>'11月_研修申込書'!#REF!</f>
        <v>#REF!</v>
      </c>
    </row>
    <row r="22" spans="3:20">
      <c r="M22" s="84"/>
      <c r="N22" s="84">
        <v>6</v>
      </c>
      <c r="O22" t="e">
        <f>'11月_研修申込書'!#REF!</f>
        <v>#REF!</v>
      </c>
      <c r="P22" t="e">
        <f>'11月_研修申込書'!#REF!</f>
        <v>#REF!</v>
      </c>
      <c r="Q22" t="e">
        <f>'11月_研修申込書'!#REF!</f>
        <v>#REF!</v>
      </c>
      <c r="R22" t="e">
        <f>'11月_研修申込書'!#REF!</f>
        <v>#REF!</v>
      </c>
      <c r="S22" t="e">
        <f>'11月_研修申込書'!#REF!</f>
        <v>#REF!</v>
      </c>
      <c r="T22" t="e">
        <f>'11月_研修申込書'!#REF!</f>
        <v>#REF!</v>
      </c>
    </row>
    <row r="23" spans="3:20" ht="17" thickBot="1">
      <c r="C23" s="84"/>
      <c r="D23" s="84"/>
      <c r="E23" s="84"/>
      <c r="F23" s="84"/>
      <c r="G23" s="84"/>
      <c r="H23" s="84"/>
      <c r="I23" s="84"/>
      <c r="J23" s="84"/>
      <c r="K23" s="84"/>
      <c r="L23" s="83"/>
      <c r="M23" s="85"/>
      <c r="N23" s="85">
        <v>7</v>
      </c>
      <c r="O23" s="85"/>
      <c r="P23" s="85"/>
      <c r="Q23" s="85"/>
      <c r="R23" s="85"/>
      <c r="S23" s="85"/>
      <c r="T23" s="98"/>
    </row>
  </sheetData>
  <phoneticPr fontId="24"/>
  <hyperlinks>
    <hyperlink ref="J2" location="講座8!A1" display="講座8!A1"/>
    <hyperlink ref="K2" location="講座8!A1" display="講座8!A1"/>
  </hyperlink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11月_研修申込書</vt:lpstr>
      <vt:lpstr>請求書</vt:lpstr>
      <vt:lpstr>DataBase</vt:lpstr>
      <vt:lpstr>'11月_研修申込書'!Print_Area</vt:lpstr>
      <vt:lpstr>請求書!Print_Area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nisa003</dc:creator>
  <cp:lastModifiedBy>nisa_jim</cp:lastModifiedBy>
  <cp:lastPrinted>2021-03-12T00:44:07Z</cp:lastPrinted>
  <dcterms:created xsi:type="dcterms:W3CDTF">2016-06-05T08:28:21Z</dcterms:created>
  <dcterms:modified xsi:type="dcterms:W3CDTF">2023-04-06T03:09:15Z</dcterms:modified>
</cp:coreProperties>
</file>