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00_◆研修事業\0001_★2020(R2)年度研修(計画)\2020年度_研修申込\(新)申込書\"/>
    </mc:Choice>
  </mc:AlternateContent>
  <bookViews>
    <workbookView xWindow="0" yWindow="0" windowWidth="19200" windowHeight="7320"/>
  </bookViews>
  <sheets>
    <sheet name="08月_研修申込書" sheetId="5" r:id="rId1"/>
    <sheet name="06j" sheetId="72" r:id="rId2"/>
    <sheet name="07j" sheetId="73" r:id="rId3"/>
    <sheet name="04s" sheetId="74" r:id="rId4"/>
    <sheet name="請求書" sheetId="6" state="hidden" r:id="rId5"/>
    <sheet name="DataBase" sheetId="17" state="hidden" r:id="rId6"/>
  </sheets>
  <definedNames>
    <definedName name="_xlnm.Print_Area" localSheetId="3">'04s'!$A$1:$D$48</definedName>
    <definedName name="_xlnm.Print_Area" localSheetId="2">'07j'!$A$1:$D$47</definedName>
    <definedName name="_xlnm.Print_Area" localSheetId="0">'08月_研修申込書'!$A$1:$L$38</definedName>
    <definedName name="_xlnm.Print_Area" localSheetId="4">請求書!$A$1:$L$47</definedName>
    <definedName name="_xlnm.Print_Titles" localSheetId="3">'04s'!$22:$22</definedName>
  </definedNames>
  <calcPr calcId="152511"/>
</workbook>
</file>

<file path=xl/calcChain.xml><?xml version="1.0" encoding="utf-8"?>
<calcChain xmlns="http://schemas.openxmlformats.org/spreadsheetml/2006/main">
  <c r="C33" i="74" l="1"/>
  <c r="T17" i="17" l="1"/>
  <c r="O22" i="17"/>
  <c r="R10" i="17"/>
  <c r="O10" i="17"/>
  <c r="H32" i="6"/>
  <c r="D37" i="5" l="1"/>
  <c r="D36" i="5"/>
  <c r="D27" i="5"/>
  <c r="D26" i="5"/>
  <c r="D17" i="5"/>
  <c r="D16" i="5"/>
  <c r="T18" i="17" l="1"/>
  <c r="T19" i="17"/>
  <c r="T20" i="17"/>
  <c r="T21" i="17"/>
  <c r="T22" i="17"/>
  <c r="T11" i="17"/>
  <c r="T12" i="17"/>
  <c r="T13" i="17"/>
  <c r="T14" i="17"/>
  <c r="T15" i="17"/>
  <c r="T10" i="17"/>
  <c r="S18" i="17"/>
  <c r="S19" i="17"/>
  <c r="S20" i="17"/>
  <c r="S21" i="17"/>
  <c r="S22" i="17"/>
  <c r="S17" i="17"/>
  <c r="S11" i="17"/>
  <c r="S12" i="17"/>
  <c r="S13" i="17"/>
  <c r="S14" i="17"/>
  <c r="S15" i="17"/>
  <c r="S10" i="17"/>
  <c r="R22" i="17"/>
  <c r="R18" i="17"/>
  <c r="R19" i="17"/>
  <c r="R20" i="17"/>
  <c r="R21" i="17"/>
  <c r="R17" i="17"/>
  <c r="Q11" i="17"/>
  <c r="Q12" i="17"/>
  <c r="Q13" i="17"/>
  <c r="Q14" i="17"/>
  <c r="Q15" i="17"/>
  <c r="Q10" i="17"/>
  <c r="Q18" i="17"/>
  <c r="Q19" i="17"/>
  <c r="Q20" i="17"/>
  <c r="Q21" i="17"/>
  <c r="Q22" i="17"/>
  <c r="Q17" i="17"/>
  <c r="P17" i="17"/>
  <c r="P19" i="17" l="1"/>
  <c r="P20" i="17"/>
  <c r="P21" i="17"/>
  <c r="P22" i="17"/>
  <c r="P18" i="17"/>
  <c r="P10" i="17"/>
  <c r="O19" i="17"/>
  <c r="O20" i="17"/>
  <c r="O21" i="17"/>
  <c r="O18" i="17"/>
  <c r="O17" i="17"/>
  <c r="M17" i="17"/>
  <c r="J6" i="6" l="1"/>
  <c r="I45" i="6" l="1"/>
  <c r="H45" i="6"/>
  <c r="D45" i="6"/>
  <c r="C45" i="6"/>
  <c r="J44" i="6"/>
  <c r="I44" i="6"/>
  <c r="H44" i="6"/>
  <c r="G44" i="6"/>
  <c r="F44" i="6"/>
  <c r="E44" i="6"/>
  <c r="C44" i="6"/>
  <c r="J43" i="6"/>
  <c r="I43" i="6"/>
  <c r="H43" i="6"/>
  <c r="G43" i="6"/>
  <c r="F43" i="6"/>
  <c r="E43" i="6"/>
  <c r="C43" i="6"/>
  <c r="J42" i="6"/>
  <c r="I42" i="6"/>
  <c r="H42" i="6"/>
  <c r="G42" i="6"/>
  <c r="F42" i="6"/>
  <c r="E42" i="6"/>
  <c r="D42" i="6"/>
  <c r="C42" i="6"/>
  <c r="J41" i="6"/>
  <c r="I41" i="6"/>
  <c r="H41" i="6"/>
  <c r="G41" i="6"/>
  <c r="F41" i="6"/>
  <c r="E41" i="6"/>
  <c r="D41" i="6"/>
  <c r="C41" i="6"/>
  <c r="J40" i="6"/>
  <c r="I40" i="6"/>
  <c r="H40" i="6"/>
  <c r="G40" i="6"/>
  <c r="F40" i="6"/>
  <c r="E40" i="6"/>
  <c r="D40" i="6"/>
  <c r="C40" i="6"/>
  <c r="J39" i="6"/>
  <c r="I39" i="6"/>
  <c r="H39" i="6"/>
  <c r="G39" i="6"/>
  <c r="F39" i="6"/>
  <c r="E39" i="6"/>
  <c r="D39" i="6"/>
  <c r="C39" i="6"/>
  <c r="C38" i="6"/>
  <c r="B38" i="6"/>
  <c r="K38" i="5"/>
  <c r="D44" i="6"/>
  <c r="D43" i="6"/>
  <c r="R33" i="5"/>
  <c r="K45" i="6" l="1"/>
  <c r="I27" i="6"/>
  <c r="J22" i="6" l="1"/>
  <c r="J23" i="6"/>
  <c r="J24" i="6"/>
  <c r="J25" i="6"/>
  <c r="J26" i="6"/>
  <c r="J21" i="6"/>
  <c r="I22" i="6"/>
  <c r="I23" i="6"/>
  <c r="I24" i="6"/>
  <c r="I25" i="6"/>
  <c r="I26" i="6"/>
  <c r="I21" i="6"/>
  <c r="H22" i="6"/>
  <c r="H23" i="6"/>
  <c r="H24" i="6"/>
  <c r="H25" i="6"/>
  <c r="H26" i="6"/>
  <c r="H21" i="6"/>
  <c r="F22" i="6"/>
  <c r="F23" i="6"/>
  <c r="F24" i="6"/>
  <c r="F25" i="6"/>
  <c r="F26" i="6"/>
  <c r="G22" i="6"/>
  <c r="G23" i="6"/>
  <c r="G24" i="6"/>
  <c r="G25" i="6"/>
  <c r="G26" i="6"/>
  <c r="G21" i="6"/>
  <c r="F21" i="6"/>
  <c r="I36" i="6" l="1"/>
  <c r="J31" i="6" l="1"/>
  <c r="J32" i="6"/>
  <c r="J33" i="6"/>
  <c r="J34" i="6"/>
  <c r="J35" i="6"/>
  <c r="I31" i="6"/>
  <c r="I32" i="6"/>
  <c r="I33" i="6"/>
  <c r="I34" i="6"/>
  <c r="I35" i="6"/>
  <c r="H31" i="6"/>
  <c r="H33" i="6"/>
  <c r="H34" i="6"/>
  <c r="H35" i="6"/>
  <c r="G31" i="6"/>
  <c r="G32" i="6"/>
  <c r="G33" i="6"/>
  <c r="G34" i="6"/>
  <c r="G35" i="6"/>
  <c r="F31" i="6"/>
  <c r="F32" i="6"/>
  <c r="F33" i="6"/>
  <c r="F34" i="6"/>
  <c r="F35" i="6"/>
  <c r="J30" i="6"/>
  <c r="I30" i="6"/>
  <c r="H30" i="6"/>
  <c r="G30" i="6"/>
  <c r="F30" i="6"/>
  <c r="C29" i="6"/>
  <c r="T8" i="17" l="1"/>
  <c r="T7" i="17"/>
  <c r="T6" i="17"/>
  <c r="T5" i="17"/>
  <c r="T4" i="17"/>
  <c r="T3" i="17"/>
  <c r="S8" i="17"/>
  <c r="S7" i="17"/>
  <c r="S6" i="17"/>
  <c r="S5" i="17"/>
  <c r="S4" i="17"/>
  <c r="S3" i="17"/>
  <c r="R23" i="5"/>
  <c r="R16" i="5"/>
  <c r="R15" i="17"/>
  <c r="R14" i="17"/>
  <c r="R13" i="17"/>
  <c r="R12" i="17"/>
  <c r="R11" i="17"/>
  <c r="R8" i="17"/>
  <c r="R7" i="17"/>
  <c r="R6" i="17"/>
  <c r="R5" i="17"/>
  <c r="R4" i="17"/>
  <c r="R3" i="17"/>
  <c r="Q8" i="17"/>
  <c r="Q7" i="17"/>
  <c r="Q6" i="17"/>
  <c r="Q5" i="17"/>
  <c r="Q4" i="17"/>
  <c r="Q3" i="17"/>
  <c r="G3" i="17"/>
  <c r="K28" i="5"/>
  <c r="J7" i="6"/>
  <c r="E3" i="6"/>
  <c r="C2" i="6" l="1"/>
  <c r="O11" i="17" l="1"/>
  <c r="P11" i="17"/>
  <c r="O12" i="17"/>
  <c r="P12" i="17"/>
  <c r="O13" i="17"/>
  <c r="P13" i="17"/>
  <c r="O14" i="17"/>
  <c r="P14" i="17"/>
  <c r="O15" i="17"/>
  <c r="P15" i="17"/>
  <c r="M10" i="17"/>
  <c r="O4" i="17"/>
  <c r="P4" i="17"/>
  <c r="O5" i="17"/>
  <c r="P5" i="17"/>
  <c r="O6" i="17"/>
  <c r="P6" i="17"/>
  <c r="O7" i="17"/>
  <c r="P7" i="17"/>
  <c r="O8" i="17"/>
  <c r="P8" i="17"/>
  <c r="P3" i="17"/>
  <c r="O3" i="17"/>
  <c r="M3" i="17"/>
  <c r="D3" i="17"/>
  <c r="K3" i="17"/>
  <c r="J3" i="17"/>
  <c r="I3" i="17"/>
  <c r="H3" i="17"/>
  <c r="F3" i="17"/>
  <c r="E3" i="17"/>
  <c r="K18" i="5"/>
  <c r="B29" i="6"/>
  <c r="B20" i="6"/>
  <c r="G4" i="6"/>
  <c r="K2" i="6"/>
  <c r="F4" i="6"/>
  <c r="E35" i="6"/>
  <c r="E32" i="6"/>
  <c r="E33" i="6"/>
  <c r="E34" i="6"/>
  <c r="E31" i="6"/>
  <c r="E30" i="6"/>
  <c r="D36" i="6"/>
  <c r="C36" i="6"/>
  <c r="C27" i="6"/>
  <c r="D27" i="6"/>
  <c r="E26" i="6"/>
  <c r="E25" i="6"/>
  <c r="E24" i="6"/>
  <c r="E23" i="6"/>
  <c r="E22" i="6"/>
  <c r="E21" i="6"/>
  <c r="C26" i="6"/>
  <c r="C25" i="6"/>
  <c r="C24" i="6"/>
  <c r="C23" i="6"/>
  <c r="C22" i="6"/>
  <c r="C21" i="6"/>
  <c r="C31" i="6"/>
  <c r="C32" i="6"/>
  <c r="C33" i="6"/>
  <c r="C34" i="6"/>
  <c r="C35" i="6"/>
  <c r="C30" i="6"/>
  <c r="D33" i="6"/>
  <c r="D32" i="6"/>
  <c r="D31" i="6"/>
  <c r="D30" i="6"/>
  <c r="D24" i="6"/>
  <c r="D23" i="6"/>
  <c r="K27" i="6" s="1"/>
  <c r="D22" i="6"/>
  <c r="D21" i="6"/>
  <c r="C20" i="6"/>
  <c r="E7" i="6"/>
  <c r="G6" i="6"/>
  <c r="E5" i="6"/>
  <c r="E15" i="6"/>
  <c r="D35" i="6"/>
  <c r="D34" i="6"/>
  <c r="D26" i="6"/>
  <c r="D25" i="6"/>
  <c r="K36" i="6" l="1"/>
  <c r="F12" i="6" s="1"/>
  <c r="F13" i="6" s="1"/>
  <c r="H36" i="6"/>
  <c r="F10" i="6" l="1"/>
</calcChain>
</file>

<file path=xl/sharedStrings.xml><?xml version="1.0" encoding="utf-8"?>
<sst xmlns="http://schemas.openxmlformats.org/spreadsheetml/2006/main" count="323" uniqueCount="221">
  <si>
    <t>迄</t>
    <rPh sb="0" eb="1">
      <t>マデ</t>
    </rPh>
    <phoneticPr fontId="9"/>
  </si>
  <si>
    <t>申込年月日を右記覧へ記入　⇒</t>
    <rPh sb="0" eb="2">
      <t>モウシコ</t>
    </rPh>
    <rPh sb="2" eb="3">
      <t>ネン</t>
    </rPh>
    <rPh sb="3" eb="4">
      <t>ツキ</t>
    </rPh>
    <rPh sb="4" eb="5">
      <t>ヒ</t>
    </rPh>
    <rPh sb="6" eb="8">
      <t>ウキ</t>
    </rPh>
    <rPh sb="8" eb="9">
      <t>ラン</t>
    </rPh>
    <rPh sb="10" eb="12">
      <t>キニュウ</t>
    </rPh>
    <phoneticPr fontId="9"/>
  </si>
  <si>
    <t>会　　社　　名</t>
    <rPh sb="0" eb="1">
      <t>カイ</t>
    </rPh>
    <rPh sb="3" eb="4">
      <t>シャ</t>
    </rPh>
    <rPh sb="6" eb="7">
      <t>メイ</t>
    </rPh>
    <phoneticPr fontId="9"/>
  </si>
  <si>
    <t>会　社　住　所</t>
    <rPh sb="0" eb="1">
      <t>カイ</t>
    </rPh>
    <rPh sb="2" eb="3">
      <t>シャ</t>
    </rPh>
    <rPh sb="4" eb="5">
      <t>ジュウ</t>
    </rPh>
    <rPh sb="6" eb="7">
      <t>ショ</t>
    </rPh>
    <phoneticPr fontId="9"/>
  </si>
  <si>
    <t>〒</t>
    <phoneticPr fontId="9"/>
  </si>
  <si>
    <t>窓　口　所　属</t>
    <rPh sb="0" eb="1">
      <t>マド</t>
    </rPh>
    <rPh sb="2" eb="3">
      <t>クチ</t>
    </rPh>
    <rPh sb="4" eb="5">
      <t>ショ</t>
    </rPh>
    <rPh sb="6" eb="7">
      <t>ゾク</t>
    </rPh>
    <phoneticPr fontId="9"/>
  </si>
  <si>
    <t>窓口　役職　氏名</t>
    <rPh sb="0" eb="1">
      <t>マド</t>
    </rPh>
    <rPh sb="1" eb="2">
      <t>クチ</t>
    </rPh>
    <rPh sb="3" eb="5">
      <t>ヤクショク</t>
    </rPh>
    <rPh sb="6" eb="7">
      <t>シ</t>
    </rPh>
    <rPh sb="7" eb="8">
      <t>メイ</t>
    </rPh>
    <phoneticPr fontId="9"/>
  </si>
  <si>
    <t>役職</t>
    <rPh sb="0" eb="2">
      <t>ヤクショク</t>
    </rPh>
    <phoneticPr fontId="9"/>
  </si>
  <si>
    <t>氏名</t>
    <rPh sb="0" eb="2">
      <t>シメイ</t>
    </rPh>
    <phoneticPr fontId="9"/>
  </si>
  <si>
    <t>電　　　話</t>
    <rPh sb="0" eb="1">
      <t>デン</t>
    </rPh>
    <rPh sb="4" eb="5">
      <t>ハナシ</t>
    </rPh>
    <phoneticPr fontId="9"/>
  </si>
  <si>
    <t>メ　ー　ル</t>
    <phoneticPr fontId="9"/>
  </si>
  <si>
    <t>詳細説明：</t>
    <rPh sb="0" eb="2">
      <t>ショウサイ</t>
    </rPh>
    <rPh sb="2" eb="4">
      <t>セツメイ</t>
    </rPh>
    <phoneticPr fontId="9"/>
  </si>
  <si>
    <t>氏　　名</t>
    <rPh sb="0" eb="1">
      <t>シ</t>
    </rPh>
    <rPh sb="3" eb="4">
      <t>メイ</t>
    </rPh>
    <phoneticPr fontId="9"/>
  </si>
  <si>
    <t>男女</t>
    <rPh sb="0" eb="2">
      <t>ダンジョ</t>
    </rPh>
    <phoneticPr fontId="9"/>
  </si>
  <si>
    <t>開催日</t>
    <rPh sb="0" eb="2">
      <t>カイサイ</t>
    </rPh>
    <rPh sb="2" eb="3">
      <t>ビ</t>
    </rPh>
    <phoneticPr fontId="9"/>
  </si>
  <si>
    <t>開催曜日</t>
    <rPh sb="0" eb="2">
      <t>カイサイ</t>
    </rPh>
    <rPh sb="2" eb="4">
      <t>ヨウビ</t>
    </rPh>
    <phoneticPr fontId="9"/>
  </si>
  <si>
    <t>受講料（税別）</t>
    <rPh sb="0" eb="2">
      <t>ジュコウ</t>
    </rPh>
    <rPh sb="2" eb="3">
      <t>リョウ</t>
    </rPh>
    <rPh sb="4" eb="6">
      <t>ゼイベツ</t>
    </rPh>
    <phoneticPr fontId="9"/>
  </si>
  <si>
    <t>ﾃｷｽﾄ代（税別）</t>
    <rPh sb="4" eb="5">
      <t>ダイ</t>
    </rPh>
    <rPh sb="6" eb="8">
      <t>ゼイベツ</t>
    </rPh>
    <phoneticPr fontId="9"/>
  </si>
  <si>
    <t>受講料（税込）</t>
    <rPh sb="0" eb="2">
      <t>ジュコウ</t>
    </rPh>
    <rPh sb="2" eb="3">
      <t>リョウ</t>
    </rPh>
    <rPh sb="4" eb="6">
      <t>ゼイコミ</t>
    </rPh>
    <phoneticPr fontId="9"/>
  </si>
  <si>
    <t>ﾃｷｽﾄ代（税込）</t>
    <rPh sb="4" eb="5">
      <t>ダイ</t>
    </rPh>
    <rPh sb="6" eb="8">
      <t>ゼイコミ</t>
    </rPh>
    <phoneticPr fontId="9"/>
  </si>
  <si>
    <t>金額合計</t>
    <phoneticPr fontId="9"/>
  </si>
  <si>
    <t>税別</t>
    <rPh sb="0" eb="2">
      <t>ゼイベツ</t>
    </rPh>
    <phoneticPr fontId="9"/>
  </si>
  <si>
    <t>人数</t>
    <rPh sb="0" eb="2">
      <t>ニンズ</t>
    </rPh>
    <phoneticPr fontId="9"/>
  </si>
  <si>
    <t>メールアドレス</t>
    <phoneticPr fontId="9"/>
  </si>
  <si>
    <t>金額合計</t>
  </si>
  <si>
    <t>請  求  書</t>
    <rPh sb="0" eb="1">
      <t>ショウ</t>
    </rPh>
    <rPh sb="3" eb="4">
      <t>モトム</t>
    </rPh>
    <rPh sb="6" eb="7">
      <t>ショ</t>
    </rPh>
    <phoneticPr fontId="9"/>
  </si>
  <si>
    <t>御中</t>
    <phoneticPr fontId="9"/>
  </si>
  <si>
    <t>〒</t>
    <phoneticPr fontId="9"/>
  </si>
  <si>
    <t>請求書発行日</t>
    <rPh sb="0" eb="2">
      <t>セイキュウ</t>
    </rPh>
    <rPh sb="2" eb="3">
      <t>ショ</t>
    </rPh>
    <rPh sb="3" eb="5">
      <t>ハッコウ</t>
    </rPh>
    <rPh sb="5" eb="6">
      <t>ニチ</t>
    </rPh>
    <phoneticPr fontId="9"/>
  </si>
  <si>
    <t>氏 名</t>
    <rPh sb="0" eb="1">
      <t>シ</t>
    </rPh>
    <rPh sb="2" eb="3">
      <t>メイ</t>
    </rPh>
    <phoneticPr fontId="9"/>
  </si>
  <si>
    <t>FAX</t>
    <phoneticPr fontId="9"/>
  </si>
  <si>
    <t>金</t>
    <rPh sb="0" eb="1">
      <t>キン</t>
    </rPh>
    <phoneticPr fontId="9"/>
  </si>
  <si>
    <t>也</t>
    <rPh sb="0" eb="1">
      <t>ナリ</t>
    </rPh>
    <phoneticPr fontId="9"/>
  </si>
  <si>
    <t>（消費税込み）</t>
    <rPh sb="1" eb="3">
      <t>ショウヒ</t>
    </rPh>
    <rPh sb="3" eb="4">
      <t>ゼイ</t>
    </rPh>
    <rPh sb="4" eb="5">
      <t>コ</t>
    </rPh>
    <phoneticPr fontId="9"/>
  </si>
  <si>
    <t>（税別）</t>
    <rPh sb="1" eb="3">
      <t>ゼイベツ</t>
    </rPh>
    <phoneticPr fontId="9"/>
  </si>
  <si>
    <t>（消費税）</t>
    <rPh sb="1" eb="4">
      <t>ショウヒゼイ</t>
    </rPh>
    <phoneticPr fontId="9"/>
  </si>
  <si>
    <t>受講者他内訳は下記表の通りです。恐れ入りますが、振込手数料は御社でご負担ください。</t>
    <rPh sb="0" eb="3">
      <t>ジュコウシャ</t>
    </rPh>
    <rPh sb="3" eb="4">
      <t>ホカ</t>
    </rPh>
    <rPh sb="4" eb="6">
      <t>ウチワケ</t>
    </rPh>
    <rPh sb="7" eb="9">
      <t>カキ</t>
    </rPh>
    <rPh sb="9" eb="10">
      <t>ヒョウ</t>
    </rPh>
    <rPh sb="11" eb="12">
      <t>トオ</t>
    </rPh>
    <rPh sb="16" eb="17">
      <t>オソ</t>
    </rPh>
    <rPh sb="18" eb="19">
      <t>イ</t>
    </rPh>
    <rPh sb="24" eb="26">
      <t>フリコミ</t>
    </rPh>
    <rPh sb="26" eb="29">
      <t>テスウリョウ</t>
    </rPh>
    <rPh sb="30" eb="32">
      <t>オンシャ</t>
    </rPh>
    <rPh sb="34" eb="36">
      <t>フタン</t>
    </rPh>
    <phoneticPr fontId="9"/>
  </si>
  <si>
    <t>　　　振込期限</t>
    <rPh sb="3" eb="5">
      <t>フリコミ</t>
    </rPh>
    <rPh sb="5" eb="7">
      <t>キゲン</t>
    </rPh>
    <phoneticPr fontId="9"/>
  </si>
  <si>
    <t>振込期限入力</t>
    <rPh sb="0" eb="2">
      <t>フリコミ</t>
    </rPh>
    <rPh sb="2" eb="4">
      <t>キゲン</t>
    </rPh>
    <rPh sb="4" eb="6">
      <t>ニュウリョク</t>
    </rPh>
    <phoneticPr fontId="9"/>
  </si>
  <si>
    <t>　　　振　込　先</t>
    <rPh sb="3" eb="4">
      <t>オサム</t>
    </rPh>
    <rPh sb="5" eb="6">
      <t>コミ</t>
    </rPh>
    <rPh sb="7" eb="8">
      <t>サキ</t>
    </rPh>
    <phoneticPr fontId="9"/>
  </si>
  <si>
    <t>十八銀行桜町支店</t>
    <rPh sb="0" eb="2">
      <t>ジュウハチ</t>
    </rPh>
    <rPh sb="2" eb="4">
      <t>ギンコウ</t>
    </rPh>
    <phoneticPr fontId="9"/>
  </si>
  <si>
    <t>普通預金</t>
    <rPh sb="0" eb="2">
      <t>フツウ</t>
    </rPh>
    <rPh sb="2" eb="4">
      <t>ヨキン</t>
    </rPh>
    <phoneticPr fontId="9"/>
  </si>
  <si>
    <t>　　　名　　　義</t>
    <rPh sb="3" eb="4">
      <t>メイ</t>
    </rPh>
    <rPh sb="7" eb="8">
      <t>ギ</t>
    </rPh>
    <phoneticPr fontId="9"/>
  </si>
  <si>
    <t>一般社団法人長崎県情報産業協会</t>
    <rPh sb="0" eb="2">
      <t>イッパン</t>
    </rPh>
    <rPh sb="2" eb="4">
      <t>シャダン</t>
    </rPh>
    <rPh sb="4" eb="6">
      <t>ホウジン</t>
    </rPh>
    <rPh sb="6" eb="9">
      <t>ナガサキケン</t>
    </rPh>
    <rPh sb="9" eb="11">
      <t>ジョウホウ</t>
    </rPh>
    <rPh sb="11" eb="13">
      <t>サンギョウ</t>
    </rPh>
    <rPh sb="13" eb="15">
      <t>キョウカイ</t>
    </rPh>
    <phoneticPr fontId="9"/>
  </si>
  <si>
    <t>請求元</t>
    <rPh sb="0" eb="2">
      <t>セイキュウ</t>
    </rPh>
    <rPh sb="2" eb="3">
      <t>モト</t>
    </rPh>
    <phoneticPr fontId="9"/>
  </si>
  <si>
    <t>　　(ー社)長崎県情報産業協会</t>
    <rPh sb="4" eb="5">
      <t>シャ</t>
    </rPh>
    <rPh sb="6" eb="9">
      <t>ナガサキケン</t>
    </rPh>
    <rPh sb="9" eb="11">
      <t>ジョウホウ</t>
    </rPh>
    <rPh sb="11" eb="13">
      <t>サンギョウ</t>
    </rPh>
    <rPh sb="13" eb="15">
      <t>キョウカイ</t>
    </rPh>
    <phoneticPr fontId="9"/>
  </si>
  <si>
    <t>会長　中野　一英</t>
    <rPh sb="0" eb="2">
      <t>カイチョウ</t>
    </rPh>
    <rPh sb="3" eb="5">
      <t>ナカノ</t>
    </rPh>
    <rPh sb="6" eb="8">
      <t>カズヒデ</t>
    </rPh>
    <phoneticPr fontId="9"/>
  </si>
  <si>
    <t>金額</t>
    <rPh sb="0" eb="2">
      <t>キンガク</t>
    </rPh>
    <phoneticPr fontId="9"/>
  </si>
  <si>
    <t>ＮＯ</t>
    <phoneticPr fontId="9"/>
  </si>
  <si>
    <t>会社名</t>
    <rPh sb="0" eb="2">
      <t>カイシャ</t>
    </rPh>
    <rPh sb="2" eb="3">
      <t>メイ</t>
    </rPh>
    <phoneticPr fontId="9"/>
  </si>
  <si>
    <t>窓口担当</t>
    <rPh sb="0" eb="2">
      <t>マドグチ</t>
    </rPh>
    <rPh sb="2" eb="4">
      <t>タントウ</t>
    </rPh>
    <phoneticPr fontId="9"/>
  </si>
  <si>
    <t>役職名</t>
    <rPh sb="0" eb="2">
      <t>ヤクショク</t>
    </rPh>
    <rPh sb="2" eb="3">
      <t>メイ</t>
    </rPh>
    <phoneticPr fontId="9"/>
  </si>
  <si>
    <t>電話</t>
    <rPh sb="0" eb="2">
      <t>デンワ</t>
    </rPh>
    <phoneticPr fontId="9"/>
  </si>
  <si>
    <t>メールアドレス</t>
    <phoneticPr fontId="9"/>
  </si>
  <si>
    <t>〒</t>
    <phoneticPr fontId="9"/>
  </si>
  <si>
    <t>住所</t>
    <rPh sb="0" eb="2">
      <t>ジュウショ</t>
    </rPh>
    <phoneticPr fontId="9"/>
  </si>
  <si>
    <t>氏名</t>
    <rPh sb="0" eb="2">
      <t>シメイ</t>
    </rPh>
    <phoneticPr fontId="23"/>
  </si>
  <si>
    <t>氏名</t>
    <rPh sb="0" eb="2">
      <t>シメイ</t>
    </rPh>
    <phoneticPr fontId="20"/>
  </si>
  <si>
    <t>ﾌﾘｶﾞﾅ</t>
  </si>
  <si>
    <t>男女</t>
    <rPh sb="0" eb="2">
      <t>ダンジョ</t>
    </rPh>
    <phoneticPr fontId="20"/>
  </si>
  <si>
    <t>年齢</t>
    <rPh sb="0" eb="2">
      <t>ネンレイ</t>
    </rPh>
    <phoneticPr fontId="20"/>
  </si>
  <si>
    <t>メール</t>
    <phoneticPr fontId="23"/>
  </si>
  <si>
    <t>１．研修要領</t>
    <rPh sb="2" eb="4">
      <t>ケンシュウ</t>
    </rPh>
    <rPh sb="4" eb="6">
      <t>ヨウリョウ</t>
    </rPh>
    <phoneticPr fontId="9"/>
  </si>
  <si>
    <t>16名</t>
    <rPh sb="2" eb="3">
      <t>メイ</t>
    </rPh>
    <phoneticPr fontId="9"/>
  </si>
  <si>
    <t>　　・研修会場</t>
    <rPh sb="3" eb="5">
      <t>ケンシュウ</t>
    </rPh>
    <rPh sb="5" eb="7">
      <t>カイジョウ</t>
    </rPh>
    <phoneticPr fontId="9"/>
  </si>
  <si>
    <r>
      <t>　　・</t>
    </r>
    <r>
      <rPr>
        <sz val="11"/>
        <color indexed="8"/>
        <rFont val="ＭＳ ゴシック"/>
        <family val="3"/>
        <charset val="128"/>
      </rPr>
      <t>講　　師</t>
    </r>
    <rPh sb="3" eb="4">
      <t>コウ</t>
    </rPh>
    <rPh sb="6" eb="7">
      <t>シ</t>
    </rPh>
    <phoneticPr fontId="9"/>
  </si>
  <si>
    <t>　　・開催月日</t>
    <rPh sb="3" eb="5">
      <t>カイサイ</t>
    </rPh>
    <rPh sb="5" eb="6">
      <t>ツキ</t>
    </rPh>
    <rPh sb="6" eb="7">
      <t>ヒ</t>
    </rPh>
    <phoneticPr fontId="9"/>
  </si>
  <si>
    <t>　　・実施時間・日数</t>
    <rPh sb="3" eb="5">
      <t>ジッシ</t>
    </rPh>
    <rPh sb="5" eb="7">
      <t>ジカン</t>
    </rPh>
    <rPh sb="8" eb="10">
      <t>ニッスウ</t>
    </rPh>
    <phoneticPr fontId="9"/>
  </si>
  <si>
    <t>9:30 ～ 17:30 （7時間/日）・3日間（21時間）</t>
    <rPh sb="15" eb="17">
      <t>ジカン</t>
    </rPh>
    <rPh sb="18" eb="19">
      <t>ニチ</t>
    </rPh>
    <rPh sb="22" eb="23">
      <t>ニチ</t>
    </rPh>
    <rPh sb="23" eb="24">
      <t>カン</t>
    </rPh>
    <phoneticPr fontId="9"/>
  </si>
  <si>
    <r>
      <t>　　・</t>
    </r>
    <r>
      <rPr>
        <sz val="11"/>
        <color indexed="8"/>
        <rFont val="ＭＳ ゴシック"/>
        <family val="3"/>
        <charset val="128"/>
      </rPr>
      <t>受 講 料(税別)</t>
    </r>
    <rPh sb="3" eb="4">
      <t>ジュ</t>
    </rPh>
    <rPh sb="5" eb="6">
      <t>コウ</t>
    </rPh>
    <rPh sb="7" eb="8">
      <t>リョウ</t>
    </rPh>
    <phoneticPr fontId="9"/>
  </si>
  <si>
    <t>78,800円</t>
    <rPh sb="6" eb="7">
      <t>エン</t>
    </rPh>
    <phoneticPr fontId="9"/>
  </si>
  <si>
    <r>
      <t>　　・</t>
    </r>
    <r>
      <rPr>
        <sz val="11"/>
        <color indexed="8"/>
        <rFont val="ＭＳ ゴシック"/>
        <family val="3"/>
        <charset val="128"/>
      </rPr>
      <t>教 材 料(税別)</t>
    </r>
    <rPh sb="3" eb="4">
      <t>キョウ</t>
    </rPh>
    <rPh sb="5" eb="6">
      <t>ザイ</t>
    </rPh>
    <rPh sb="7" eb="8">
      <t>リョウ</t>
    </rPh>
    <phoneticPr fontId="9"/>
  </si>
  <si>
    <t xml:space="preserve"> 5,000円</t>
    <rPh sb="6" eb="7">
      <t>エン</t>
    </rPh>
    <phoneticPr fontId="9"/>
  </si>
  <si>
    <t>２．対象者</t>
    <rPh sb="2" eb="5">
      <t>タイショウシャ</t>
    </rPh>
    <phoneticPr fontId="9"/>
  </si>
  <si>
    <t>３．カリキュラムの概要</t>
    <rPh sb="9" eb="11">
      <t>ガイヨウ</t>
    </rPh>
    <phoneticPr fontId="9"/>
  </si>
  <si>
    <t>４．カリキュラムの詳細</t>
    <rPh sb="9" eb="11">
      <t>ショウサイ</t>
    </rPh>
    <phoneticPr fontId="9"/>
  </si>
  <si>
    <t>3日間（21時間）</t>
    <rPh sb="1" eb="3">
      <t>ニチカン</t>
    </rPh>
    <rPh sb="6" eb="8">
      <t>ジカン</t>
    </rPh>
    <phoneticPr fontId="9"/>
  </si>
  <si>
    <t>科目</t>
    <rPh sb="0" eb="2">
      <t>カモク</t>
    </rPh>
    <phoneticPr fontId="9"/>
  </si>
  <si>
    <t>時間</t>
    <rPh sb="0" eb="2">
      <t>ジカン</t>
    </rPh>
    <phoneticPr fontId="9"/>
  </si>
  <si>
    <t>科目の内容</t>
    <rPh sb="0" eb="2">
      <t>カモク</t>
    </rPh>
    <rPh sb="3" eb="5">
      <t>ナイヨウ</t>
    </rPh>
    <phoneticPr fontId="9"/>
  </si>
  <si>
    <t>計</t>
    <rPh sb="0" eb="1">
      <t>ケイ</t>
    </rPh>
    <phoneticPr fontId="9"/>
  </si>
  <si>
    <t>５．使用教材</t>
    <rPh sb="2" eb="4">
      <t>シヨウ</t>
    </rPh>
    <rPh sb="4" eb="6">
      <t>キョウザイ</t>
    </rPh>
    <phoneticPr fontId="9"/>
  </si>
  <si>
    <t>６．到達目標</t>
    <rPh sb="2" eb="4">
      <t>トウタツ</t>
    </rPh>
    <rPh sb="4" eb="6">
      <t>モクヒョウ</t>
    </rPh>
    <phoneticPr fontId="9"/>
  </si>
  <si>
    <t>②
満年齢
（開始日）</t>
    <rPh sb="2" eb="3">
      <t>マン</t>
    </rPh>
    <rPh sb="3" eb="4">
      <t>ネン</t>
    </rPh>
    <rPh sb="4" eb="5">
      <t>レイ</t>
    </rPh>
    <rPh sb="7" eb="9">
      <t>カイシ</t>
    </rPh>
    <rPh sb="9" eb="10">
      <t>ビ</t>
    </rPh>
    <phoneticPr fontId="39"/>
  </si>
  <si>
    <t>①採用後
5年以内は〇記入
（開始日）</t>
    <rPh sb="1" eb="3">
      <t>サイヨウ</t>
    </rPh>
    <rPh sb="3" eb="4">
      <t>ゴ</t>
    </rPh>
    <rPh sb="6" eb="7">
      <t>ネン</t>
    </rPh>
    <rPh sb="7" eb="9">
      <t>イナイ</t>
    </rPh>
    <rPh sb="11" eb="13">
      <t>キニュウ</t>
    </rPh>
    <rPh sb="15" eb="18">
      <t>カイシビ</t>
    </rPh>
    <phoneticPr fontId="39"/>
  </si>
  <si>
    <t>金額</t>
    <rPh sb="0" eb="2">
      <t>キンガク</t>
    </rPh>
    <phoneticPr fontId="8"/>
  </si>
  <si>
    <t>①欄に開始日、採用後5年以内は（○）、それ以外は（×）記入</t>
    <rPh sb="1" eb="2">
      <t>ラン</t>
    </rPh>
    <rPh sb="7" eb="10">
      <t>サイヨウゴ</t>
    </rPh>
    <rPh sb="11" eb="12">
      <t>ネン</t>
    </rPh>
    <rPh sb="12" eb="14">
      <t>イナイ</t>
    </rPh>
    <rPh sb="21" eb="23">
      <t>イガイ</t>
    </rPh>
    <rPh sb="27" eb="29">
      <t>キニュウ</t>
    </rPh>
    <phoneticPr fontId="39"/>
  </si>
  <si>
    <t>②欄は開始日の満年齢</t>
    <rPh sb="1" eb="2">
      <t>ラン</t>
    </rPh>
    <rPh sb="3" eb="6">
      <t>カイシビ</t>
    </rPh>
    <rPh sb="7" eb="10">
      <t>マンネンレイ</t>
    </rPh>
    <phoneticPr fontId="39"/>
  </si>
  <si>
    <t>ﾌﾘｶﾞﾅ（半角）</t>
    <rPh sb="6" eb="8">
      <t>ハンカク</t>
    </rPh>
    <phoneticPr fontId="9"/>
  </si>
  <si>
    <t>入社5年以内</t>
    <rPh sb="0" eb="2">
      <t>ニュウシャ</t>
    </rPh>
    <rPh sb="3" eb="4">
      <t>ネン</t>
    </rPh>
    <rPh sb="4" eb="6">
      <t>イナイ</t>
    </rPh>
    <phoneticPr fontId="23"/>
  </si>
  <si>
    <t>男女</t>
    <rPh sb="0" eb="2">
      <t>ダンジョ</t>
    </rPh>
    <phoneticPr fontId="8"/>
  </si>
  <si>
    <t>【内 訳】</t>
    <rPh sb="1" eb="2">
      <t>ナイ</t>
    </rPh>
    <rPh sb="3" eb="4">
      <t>ヤク</t>
    </rPh>
    <phoneticPr fontId="9"/>
  </si>
  <si>
    <t>（水）・（木）・（金）</t>
    <rPh sb="1" eb="2">
      <t>スイ</t>
    </rPh>
    <rPh sb="5" eb="6">
      <t>モク</t>
    </rPh>
    <rPh sb="9" eb="10">
      <t>キン</t>
    </rPh>
    <phoneticPr fontId="8"/>
  </si>
  <si>
    <t>口座番号　0211329</t>
    <rPh sb="0" eb="2">
      <t>コウザ</t>
    </rPh>
    <rPh sb="2" eb="4">
      <t>バンゴウ</t>
    </rPh>
    <phoneticPr fontId="9"/>
  </si>
  <si>
    <t>[*] ITスキル標準研修ロードマップにおけるコース群名</t>
  </si>
  <si>
    <t>FAX</t>
    <phoneticPr fontId="9"/>
  </si>
  <si>
    <t>2020/00/00</t>
    <phoneticPr fontId="8"/>
  </si>
  <si>
    <t>2020/00/00</t>
    <phoneticPr fontId="8"/>
  </si>
  <si>
    <t>2020/00/00</t>
    <phoneticPr fontId="8"/>
  </si>
  <si>
    <t>　　・募集定員</t>
    <rPh sb="3" eb="5">
      <t>ボシュウ</t>
    </rPh>
    <rPh sb="5" eb="7">
      <t>テイイン</t>
    </rPh>
    <phoneticPr fontId="9"/>
  </si>
  <si>
    <t>16名</t>
    <rPh sb="2" eb="3">
      <t>メイ</t>
    </rPh>
    <phoneticPr fontId="42"/>
  </si>
  <si>
    <t>富士通九州システムズ（FJQS）：井上龍也</t>
    <rPh sb="17" eb="19">
      <t>イノウエ</t>
    </rPh>
    <rPh sb="19" eb="21">
      <t>タツヤ</t>
    </rPh>
    <phoneticPr fontId="9"/>
  </si>
  <si>
    <t>06j C#によるオブジェクト指向プログラミング(基礎編)
～オブジェクト指向からデータベースアクセスまで～</t>
    <rPh sb="15" eb="17">
      <t>シコウ</t>
    </rPh>
    <rPh sb="37" eb="39">
      <t>シコウ</t>
    </rPh>
    <phoneticPr fontId="9"/>
  </si>
  <si>
    <t>１．研修要領</t>
  </si>
  <si>
    <t>　　・講師</t>
    <rPh sb="3" eb="5">
      <t>コウシ</t>
    </rPh>
    <phoneticPr fontId="9"/>
  </si>
  <si>
    <t>　　・研修実施日</t>
    <rPh sb="3" eb="5">
      <t>ケンシュウ</t>
    </rPh>
    <rPh sb="5" eb="7">
      <t>ジッシ</t>
    </rPh>
    <rPh sb="7" eb="8">
      <t>ヒ</t>
    </rPh>
    <phoneticPr fontId="9"/>
  </si>
  <si>
    <t>2020年08月05日（水）・06日（木）・07日（金）</t>
    <rPh sb="4" eb="5">
      <t>ネン</t>
    </rPh>
    <rPh sb="7" eb="8">
      <t>ガツ</t>
    </rPh>
    <rPh sb="10" eb="11">
      <t>ニチ</t>
    </rPh>
    <rPh sb="12" eb="13">
      <t>スイ</t>
    </rPh>
    <rPh sb="17" eb="18">
      <t>ニチ</t>
    </rPh>
    <rPh sb="19" eb="20">
      <t>モク</t>
    </rPh>
    <rPh sb="24" eb="25">
      <t>ニチ</t>
    </rPh>
    <rPh sb="26" eb="27">
      <t>キン</t>
    </rPh>
    <phoneticPr fontId="9"/>
  </si>
  <si>
    <t>　　・研修実施時間</t>
    <rPh sb="3" eb="5">
      <t>ケンシュウ</t>
    </rPh>
    <rPh sb="5" eb="7">
      <t>ジッシ</t>
    </rPh>
    <rPh sb="7" eb="9">
      <t>ジカン</t>
    </rPh>
    <phoneticPr fontId="9"/>
  </si>
  <si>
    <t>２．対象者</t>
    <phoneticPr fontId="42"/>
  </si>
  <si>
    <t>C#を使用したアプリケーション開発を担当する方。スキル的にはプログラミングの経験がある方（言語は問わない）、データベースアクセスの言語 SQL の基本文法（Select、Update、Insert、Delete文）を理解している方。</t>
    <phoneticPr fontId="9"/>
  </si>
  <si>
    <t>３．カリキュラムの概要</t>
    <phoneticPr fontId="42"/>
  </si>
  <si>
    <r>
      <t>C# を使用してアプリケーションを構築する際に必要となる</t>
    </r>
    <r>
      <rPr>
        <b/>
        <sz val="11"/>
        <rFont val="ＭＳ Ｐゴシック"/>
        <family val="3"/>
        <charset val="128"/>
      </rPr>
      <t>基本文法(変数、配列、制御文、プロシージャ)とオブジェクト指向の概念（クラス、継承、インターフェース）</t>
    </r>
    <r>
      <rPr>
        <sz val="11"/>
        <rFont val="ＭＳ Ｐゴシック"/>
        <family val="3"/>
        <charset val="128"/>
      </rPr>
      <t>とシステム開発にとって必須である</t>
    </r>
    <r>
      <rPr>
        <b/>
        <sz val="11"/>
        <rFont val="ＭＳ Ｐゴシック"/>
        <family val="3"/>
        <charset val="128"/>
      </rPr>
      <t>データベースアクセスの方法</t>
    </r>
    <r>
      <rPr>
        <sz val="11"/>
        <rFont val="ＭＳ Ｐゴシック"/>
        <family val="3"/>
        <charset val="128"/>
      </rPr>
      <t>を説明と実習により学習します。本コースを受講することで、</t>
    </r>
    <r>
      <rPr>
        <b/>
        <sz val="11"/>
        <rFont val="ＭＳ Ｐゴシック"/>
        <family val="3"/>
        <charset val="128"/>
      </rPr>
      <t>実務で最低限必要なスキル</t>
    </r>
    <r>
      <rPr>
        <sz val="11"/>
        <rFont val="ＭＳ Ｐゴシック"/>
        <family val="3"/>
        <charset val="128"/>
      </rPr>
      <t>を修得していただきます。</t>
    </r>
    <phoneticPr fontId="42"/>
  </si>
  <si>
    <t>４．カリキュラムの詳細</t>
    <phoneticPr fontId="42"/>
  </si>
  <si>
    <t xml:space="preserve">1.NET Framework の概要
</t>
    <phoneticPr fontId="9"/>
  </si>
  <si>
    <t>2.5hr</t>
    <phoneticPr fontId="42"/>
  </si>
  <si>
    <t>・.NET Framework の概要
・.NET Framework の特長
・.NET Framework の構造
・サーブレット/JSP/JDBCの連携
・ASP.NET および Windows フォーム
・名前空間/CLR
・.NET アプリケーション実行の流れ</t>
    <phoneticPr fontId="9"/>
  </si>
  <si>
    <t>2.C#の基本文法</t>
    <phoneticPr fontId="9"/>
  </si>
  <si>
    <t>5.5hr</t>
    <phoneticPr fontId="42"/>
  </si>
  <si>
    <t>・コントロール
・プロパティ
・イベント
・代表的なコントロールとそのプロパティ
・イベントドリブン型プログラミング
・関数(関数とは/定義方法/イベントハンドラ）
・変数（データ型、変数宣言、定数、配列、参照型の変数）
・演算子（算術演算子、関係演算子、論理演算子など）
・制御構文
　分岐：Ifステートメント/Switchテートメント
　反復：For、While、Do、For eachステートメント</t>
    <rPh sb="60" eb="62">
      <t>カンスウ</t>
    </rPh>
    <rPh sb="63" eb="65">
      <t>カンスウ</t>
    </rPh>
    <rPh sb="68" eb="70">
      <t>テイギ</t>
    </rPh>
    <rPh sb="70" eb="72">
      <t>ホウホウ</t>
    </rPh>
    <phoneticPr fontId="9"/>
  </si>
  <si>
    <t>3.オブジェクト指向
　プログラミング</t>
    <phoneticPr fontId="9"/>
  </si>
  <si>
    <t>6.5hr</t>
    <phoneticPr fontId="42"/>
  </si>
  <si>
    <t>・オブジェクト指向とは
・オブジェクト指向とクラス/インスタンス
・クラスの定義方法/メソッドやフィールドの定義
・フィールドの種類とスコープ
・インスタンスの生成/使用方法
・コンストラクタ
・カプセル化
・継承とオーバーライド
・抽象クラスとインタフェース
・ポリモーフィズム
・例外処理（例外とは、例外の発生、自作例外クラス）</t>
    <rPh sb="54" eb="56">
      <t>テイギ</t>
    </rPh>
    <rPh sb="83" eb="85">
      <t>シヨウ</t>
    </rPh>
    <rPh sb="85" eb="87">
      <t>ホウホウ</t>
    </rPh>
    <rPh sb="105" eb="107">
      <t>ケイショウ</t>
    </rPh>
    <rPh sb="117" eb="119">
      <t>チュウショウ</t>
    </rPh>
    <rPh sb="142" eb="144">
      <t>レイガイ</t>
    </rPh>
    <rPh sb="144" eb="146">
      <t>ショリ</t>
    </rPh>
    <rPh sb="147" eb="149">
      <t>レイガイ</t>
    </rPh>
    <rPh sb="152" eb="154">
      <t>レイガイ</t>
    </rPh>
    <rPh sb="155" eb="157">
      <t>ハッセイ</t>
    </rPh>
    <rPh sb="158" eb="160">
      <t>ジサク</t>
    </rPh>
    <rPh sb="160" eb="162">
      <t>レイガイ</t>
    </rPh>
    <phoneticPr fontId="9"/>
  </si>
  <si>
    <t>4.ADO.NET
（データベースアクセス）</t>
    <phoneticPr fontId="9"/>
  </si>
  <si>
    <t>6.5hr</t>
    <phoneticPr fontId="42"/>
  </si>
  <si>
    <t xml:space="preserve">・ADO.NET とは
・ADO.NET によるデータベースアクセスの仕組み
・接続型データベースアクセスの方法
・非接続型データベースアクセスの方法
・パラメタを使用した SQL 文発行
・トランザクション管理
</t>
    <phoneticPr fontId="9"/>
  </si>
  <si>
    <t>21.0hr</t>
    <phoneticPr fontId="42"/>
  </si>
  <si>
    <t>５．使用教材</t>
  </si>
  <si>
    <r>
      <t xml:space="preserve">  </t>
    </r>
    <r>
      <rPr>
        <sz val="11"/>
        <rFont val="ＭＳ Ｐゴシック"/>
        <family val="3"/>
        <charset val="128"/>
      </rPr>
      <t>C#によるアプリケーション開発(富士通九州システムズ）</t>
    </r>
    <rPh sb="18" eb="21">
      <t>フジツウ</t>
    </rPh>
    <rPh sb="21" eb="23">
      <t>キュウシュウ</t>
    </rPh>
    <phoneticPr fontId="9"/>
  </si>
  <si>
    <t>６．到達目標</t>
  </si>
  <si>
    <r>
      <t xml:space="preserve">本コース修了後、次の事項ができることを目標としています。
１．.NET Framework </t>
    </r>
    <r>
      <rPr>
        <sz val="11"/>
        <rFont val="ＭＳ Ｐゴシック"/>
        <family val="3"/>
        <charset val="128"/>
      </rPr>
      <t>とは何かを説明できる
２．</t>
    </r>
    <r>
      <rPr>
        <sz val="14"/>
        <color theme="1"/>
        <rFont val="ＭＳ Ｐゴシック"/>
        <family val="3"/>
        <charset val="128"/>
        <scheme val="minor"/>
      </rPr>
      <t>C#</t>
    </r>
    <r>
      <rPr>
        <sz val="11"/>
        <rFont val="ＭＳ Ｐゴシック"/>
        <family val="3"/>
        <charset val="128"/>
      </rPr>
      <t>の基本文法を使用したプログラミングができる
３．C#でオブジェクト指向のプログラミングができる
４．</t>
    </r>
    <r>
      <rPr>
        <sz val="14"/>
        <color theme="1"/>
        <rFont val="ＭＳ Ｐゴシック"/>
        <family val="3"/>
        <charset val="128"/>
        <scheme val="minor"/>
      </rPr>
      <t>C#を利用して、Windows フォームを利用したプログラムを作成できる</t>
    </r>
    <r>
      <rPr>
        <sz val="11"/>
        <rFont val="ＭＳ Ｐゴシック"/>
        <family val="3"/>
        <charset val="128"/>
      </rPr>
      <t xml:space="preserve">
５．</t>
    </r>
    <r>
      <rPr>
        <sz val="14"/>
        <color theme="1"/>
        <rFont val="ＭＳ Ｐゴシック"/>
        <family val="3"/>
        <charset val="128"/>
        <scheme val="minor"/>
      </rPr>
      <t>C#を利用して、データベースアクセス処理を作成できる</t>
    </r>
    <r>
      <rPr>
        <sz val="11"/>
        <rFont val="ＭＳ Ｐゴシック"/>
        <family val="3"/>
        <charset val="128"/>
      </rPr>
      <t xml:space="preserve">
</t>
    </r>
    <rPh sb="67" eb="69">
      <t>シヨウ</t>
    </rPh>
    <rPh sb="132" eb="134">
      <t>リヨウ</t>
    </rPh>
    <rPh sb="142" eb="144">
      <t>サクセイ</t>
    </rPh>
    <phoneticPr fontId="9"/>
  </si>
  <si>
    <t>７．レベル</t>
  </si>
  <si>
    <t>ITSS:レベル1・2共通 育成 - [*]IT基本2 【レベル：1-2】</t>
    <phoneticPr fontId="9"/>
  </si>
  <si>
    <t>ITSS:ソフトウェアデベロップメント育成 - [*]要素技術基礎 【レベル：1-2】</t>
    <phoneticPr fontId="9"/>
  </si>
  <si>
    <t>[*] ITスキル標準研修ロードマップにおけるコース群名</t>
    <phoneticPr fontId="9"/>
  </si>
  <si>
    <t>07ｊ 統計学を用いたプロジェクトデータ分析
～SE業務におけるデータ統計解析～</t>
    <rPh sb="4" eb="7">
      <t>トウケイガク</t>
    </rPh>
    <rPh sb="8" eb="9">
      <t>モチ</t>
    </rPh>
    <rPh sb="20" eb="22">
      <t>ブンセキ</t>
    </rPh>
    <rPh sb="26" eb="28">
      <t>ギョウム</t>
    </rPh>
    <rPh sb="35" eb="37">
      <t>トウケイ</t>
    </rPh>
    <rPh sb="37" eb="39">
      <t>カイセキ</t>
    </rPh>
    <phoneticPr fontId="9"/>
  </si>
  <si>
    <t>富士通九州システムズ（FJQS）講師：井上龍也</t>
    <rPh sb="0" eb="3">
      <t>フジツウ</t>
    </rPh>
    <rPh sb="3" eb="5">
      <t>キュウシュウ</t>
    </rPh>
    <rPh sb="16" eb="18">
      <t>コウシ</t>
    </rPh>
    <rPh sb="19" eb="21">
      <t>イノウエ</t>
    </rPh>
    <rPh sb="21" eb="23">
      <t>タツヤ</t>
    </rPh>
    <phoneticPr fontId="9"/>
  </si>
  <si>
    <t>2020年08月19日（水）・20日（木）・21日（金）</t>
    <rPh sb="4" eb="5">
      <t>ネン</t>
    </rPh>
    <rPh sb="7" eb="8">
      <t>ガツ</t>
    </rPh>
    <rPh sb="10" eb="11">
      <t>ニチ</t>
    </rPh>
    <rPh sb="12" eb="13">
      <t>スイ</t>
    </rPh>
    <rPh sb="17" eb="18">
      <t>ニチ</t>
    </rPh>
    <rPh sb="19" eb="20">
      <t>モク</t>
    </rPh>
    <rPh sb="24" eb="25">
      <t>ニチ</t>
    </rPh>
    <rPh sb="26" eb="27">
      <t>キン</t>
    </rPh>
    <phoneticPr fontId="9"/>
  </si>
  <si>
    <t>品質や販売データなど現場に溢れるデータを分析し、プロセス改善や問題発見などSEビジネスに活用したい方。統計解析を用いたデータ分析能力を身に付けたい方。</t>
    <phoneticPr fontId="42"/>
  </si>
  <si>
    <r>
      <t>高校生レベルの数学を前提知識として、データの見方である統計解析の基礎を学習します。講義では、数学的なことは必要最小限に留め、</t>
    </r>
    <r>
      <rPr>
        <b/>
        <sz val="11"/>
        <rFont val="ＭＳ Ｐゴシック"/>
        <family val="3"/>
        <charset val="128"/>
      </rPr>
      <t>IT関連業務の実作業で使用できる統計解析手法</t>
    </r>
    <r>
      <rPr>
        <sz val="11"/>
        <rFont val="ＭＳ Ｐゴシック"/>
        <family val="3"/>
        <charset val="128"/>
      </rPr>
      <t>を紹介します。本コースで学んだ</t>
    </r>
    <r>
      <rPr>
        <b/>
        <sz val="11"/>
        <rFont val="ＭＳ Ｐゴシック"/>
        <family val="3"/>
        <charset val="128"/>
      </rPr>
      <t>統計解析の知識を活用して、品質分析（レビュー時間と品質の相関関係）、開発規模や開発工数の推定、新しく取り入れたツールや手法の有用性の有効性検証</t>
    </r>
    <r>
      <rPr>
        <sz val="11"/>
        <rFont val="ＭＳ Ｐゴシック"/>
        <family val="3"/>
        <charset val="128"/>
      </rPr>
      <t>が行えるようになります。</t>
    </r>
    <rPh sb="138" eb="140">
      <t>カイハツ</t>
    </rPh>
    <rPh sb="140" eb="142">
      <t>コウスウ</t>
    </rPh>
    <rPh sb="165" eb="168">
      <t>ユウコウセイ</t>
    </rPh>
    <rPh sb="168" eb="170">
      <t>ケンショウ</t>
    </rPh>
    <phoneticPr fontId="42"/>
  </si>
  <si>
    <t>１．SE関連業務における
　　　　　　　統計解析の実情</t>
    <rPh sb="4" eb="6">
      <t>カンレン</t>
    </rPh>
    <rPh sb="6" eb="8">
      <t>ギョウム</t>
    </rPh>
    <rPh sb="20" eb="22">
      <t>トウケイ</t>
    </rPh>
    <rPh sb="22" eb="24">
      <t>カイセキ</t>
    </rPh>
    <rPh sb="25" eb="27">
      <t>ジツジョウ</t>
    </rPh>
    <phoneticPr fontId="9"/>
  </si>
  <si>
    <t>1.0hr</t>
    <phoneticPr fontId="42"/>
  </si>
  <si>
    <t>・IT業務における身の回りのデータ
・データを有効活用していますか？
・眠っているデータをどう活かすか
・データの見方、捉え方、データから分かる実態
【小演習】</t>
    <rPh sb="3" eb="5">
      <t>ギョウム</t>
    </rPh>
    <rPh sb="9" eb="10">
      <t>ミ</t>
    </rPh>
    <rPh sb="11" eb="12">
      <t>マワ</t>
    </rPh>
    <rPh sb="23" eb="25">
      <t>ユウコウ</t>
    </rPh>
    <rPh sb="25" eb="27">
      <t>カツヨウ</t>
    </rPh>
    <rPh sb="36" eb="37">
      <t>ネム</t>
    </rPh>
    <rPh sb="47" eb="48">
      <t>イ</t>
    </rPh>
    <rPh sb="57" eb="59">
      <t>ミカタ</t>
    </rPh>
    <rPh sb="60" eb="61">
      <t>トラ</t>
    </rPh>
    <rPh sb="62" eb="63">
      <t>カタ</t>
    </rPh>
    <rPh sb="69" eb="70">
      <t>ワ</t>
    </rPh>
    <rPh sb="72" eb="74">
      <t>ジッタイ</t>
    </rPh>
    <rPh sb="76" eb="79">
      <t>ショウエンシュウ</t>
    </rPh>
    <phoneticPr fontId="9"/>
  </si>
  <si>
    <t>２．統計学とは</t>
    <rPh sb="2" eb="4">
      <t>トウケイ</t>
    </rPh>
    <rPh sb="4" eb="5">
      <t>ガク</t>
    </rPh>
    <phoneticPr fontId="9"/>
  </si>
  <si>
    <t>1.0hr</t>
    <phoneticPr fontId="42"/>
  </si>
  <si>
    <t xml:space="preserve">・記述統計学と推測統計学
・記述統計学と様々なグラフ（帯グラフ、円グラフ、棒グラフ）
・推測統計学と全数調査、標本調査、両調査間の差異
・多変量解析とは
・多変量解析とビッグデータ
</t>
    <rPh sb="1" eb="3">
      <t>キジュツ</t>
    </rPh>
    <rPh sb="3" eb="6">
      <t>トウケイガク</t>
    </rPh>
    <rPh sb="7" eb="9">
      <t>スイソク</t>
    </rPh>
    <rPh sb="9" eb="12">
      <t>トウケイガク</t>
    </rPh>
    <rPh sb="14" eb="16">
      <t>キジュツ</t>
    </rPh>
    <rPh sb="16" eb="19">
      <t>トウケイガク</t>
    </rPh>
    <rPh sb="20" eb="22">
      <t>サマザマ</t>
    </rPh>
    <rPh sb="27" eb="28">
      <t>オビ</t>
    </rPh>
    <rPh sb="32" eb="33">
      <t>エン</t>
    </rPh>
    <rPh sb="37" eb="38">
      <t>ボウ</t>
    </rPh>
    <rPh sb="44" eb="46">
      <t>スイソク</t>
    </rPh>
    <rPh sb="46" eb="48">
      <t>トウケイ</t>
    </rPh>
    <rPh sb="48" eb="49">
      <t>ガク</t>
    </rPh>
    <rPh sb="50" eb="52">
      <t>ゼンスウ</t>
    </rPh>
    <rPh sb="52" eb="54">
      <t>チョウサ</t>
    </rPh>
    <rPh sb="55" eb="57">
      <t>ヒョウホン</t>
    </rPh>
    <rPh sb="57" eb="59">
      <t>チョウサ</t>
    </rPh>
    <rPh sb="60" eb="61">
      <t>リョウ</t>
    </rPh>
    <rPh sb="61" eb="63">
      <t>チョウサ</t>
    </rPh>
    <rPh sb="63" eb="64">
      <t>カン</t>
    </rPh>
    <rPh sb="65" eb="67">
      <t>サイ</t>
    </rPh>
    <rPh sb="69" eb="72">
      <t>タヘンリョウ</t>
    </rPh>
    <rPh sb="72" eb="74">
      <t>カイセキ</t>
    </rPh>
    <rPh sb="78" eb="81">
      <t>タヘンリョウ</t>
    </rPh>
    <rPh sb="81" eb="83">
      <t>カイセキ</t>
    </rPh>
    <phoneticPr fontId="9"/>
  </si>
  <si>
    <t>３．資料の整理</t>
    <rPh sb="2" eb="4">
      <t>シリョウ</t>
    </rPh>
    <rPh sb="5" eb="7">
      <t>セイリ</t>
    </rPh>
    <phoneticPr fontId="9"/>
  </si>
  <si>
    <t>1.0hr</t>
    <phoneticPr fontId="42"/>
  </si>
  <si>
    <t>・データの分類方法（質的データ、量的データ、離散・連続）
・度数分布表（頻度、階級、階級幅）
・度数分布表のグラフ化（ヒストグラム)
・様々な代表値（平均値、最大値、最小、最頻値、中央値）
・分散と標準偏差（σ）
【小演習】</t>
    <rPh sb="5" eb="7">
      <t>ブンルイ</t>
    </rPh>
    <rPh sb="7" eb="9">
      <t>ホウホウ</t>
    </rPh>
    <rPh sb="22" eb="24">
      <t>リサン</t>
    </rPh>
    <rPh sb="25" eb="27">
      <t>レンゾク</t>
    </rPh>
    <rPh sb="30" eb="32">
      <t>ドスウ</t>
    </rPh>
    <rPh sb="32" eb="34">
      <t>ブンプ</t>
    </rPh>
    <rPh sb="34" eb="35">
      <t>ヒョウ</t>
    </rPh>
    <rPh sb="36" eb="38">
      <t>ヒンド</t>
    </rPh>
    <rPh sb="39" eb="41">
      <t>カイキュウ</t>
    </rPh>
    <rPh sb="42" eb="44">
      <t>カイキュウ</t>
    </rPh>
    <rPh sb="44" eb="45">
      <t>ハバ</t>
    </rPh>
    <rPh sb="48" eb="50">
      <t>ドスウ</t>
    </rPh>
    <rPh sb="50" eb="52">
      <t>ブンプ</t>
    </rPh>
    <rPh sb="52" eb="53">
      <t>ヒョウ</t>
    </rPh>
    <rPh sb="57" eb="58">
      <t>カ</t>
    </rPh>
    <rPh sb="68" eb="70">
      <t>サマザマ</t>
    </rPh>
    <rPh sb="71" eb="73">
      <t>ダイヒョウ</t>
    </rPh>
    <rPh sb="73" eb="74">
      <t>チ</t>
    </rPh>
    <rPh sb="75" eb="77">
      <t>ヘイキン</t>
    </rPh>
    <rPh sb="77" eb="78">
      <t>チ</t>
    </rPh>
    <rPh sb="79" eb="81">
      <t>サイダイ</t>
    </rPh>
    <rPh sb="81" eb="82">
      <t>チ</t>
    </rPh>
    <rPh sb="88" eb="89">
      <t>チ</t>
    </rPh>
    <rPh sb="92" eb="93">
      <t>チ</t>
    </rPh>
    <phoneticPr fontId="9"/>
  </si>
  <si>
    <t>４．統計と確率の関係</t>
    <rPh sb="2" eb="4">
      <t>トウケイ</t>
    </rPh>
    <rPh sb="5" eb="7">
      <t>カクリツ</t>
    </rPh>
    <rPh sb="8" eb="10">
      <t>カンケイ</t>
    </rPh>
    <phoneticPr fontId="9"/>
  </si>
  <si>
    <t>1.5hr</t>
    <phoneticPr fontId="42"/>
  </si>
  <si>
    <t>・確率と確率変数
・確率密度関数
・確率変数の平均、分散、標準偏差
・P値とパーセント点
・正規分布と標準偏差（σ、２σ、３σ）の関係
【小演習】</t>
    <rPh sb="1" eb="3">
      <t>カクリツ</t>
    </rPh>
    <rPh sb="4" eb="6">
      <t>カクリツ</t>
    </rPh>
    <rPh sb="6" eb="8">
      <t>ヘンスウ</t>
    </rPh>
    <rPh sb="10" eb="12">
      <t>カクリツ</t>
    </rPh>
    <rPh sb="12" eb="14">
      <t>ミツド</t>
    </rPh>
    <rPh sb="14" eb="16">
      <t>カンスウ</t>
    </rPh>
    <rPh sb="18" eb="20">
      <t>カクリツ</t>
    </rPh>
    <rPh sb="20" eb="22">
      <t>ヘンスウ</t>
    </rPh>
    <rPh sb="23" eb="25">
      <t>ヘイキン</t>
    </rPh>
    <rPh sb="26" eb="28">
      <t>ブンサン</t>
    </rPh>
    <rPh sb="29" eb="31">
      <t>ヒョウジュン</t>
    </rPh>
    <rPh sb="31" eb="33">
      <t>ヘンサ</t>
    </rPh>
    <rPh sb="36" eb="37">
      <t>チ</t>
    </rPh>
    <rPh sb="43" eb="44">
      <t>テン</t>
    </rPh>
    <rPh sb="46" eb="48">
      <t>セイキ</t>
    </rPh>
    <rPh sb="48" eb="50">
      <t>ブンプ</t>
    </rPh>
    <rPh sb="51" eb="53">
      <t>ヒョウジュン</t>
    </rPh>
    <rPh sb="53" eb="55">
      <t>ヘンサ</t>
    </rPh>
    <rPh sb="65" eb="67">
      <t>カンケイ</t>
    </rPh>
    <phoneticPr fontId="9"/>
  </si>
  <si>
    <t>５．母集団と標本</t>
    <rPh sb="2" eb="5">
      <t>ボシュウダン</t>
    </rPh>
    <rPh sb="6" eb="8">
      <t>ヒョウホン</t>
    </rPh>
    <phoneticPr fontId="9"/>
  </si>
  <si>
    <t>0.5hr</t>
    <phoneticPr fontId="42"/>
  </si>
  <si>
    <t>・全数調査と標本調査
・母集団分布と母平均、母分散
・標本分布と標本平均</t>
    <rPh sb="1" eb="3">
      <t>ゼンスウ</t>
    </rPh>
    <rPh sb="3" eb="5">
      <t>チョウサ</t>
    </rPh>
    <rPh sb="6" eb="8">
      <t>ヒョウホン</t>
    </rPh>
    <rPh sb="8" eb="10">
      <t>チョウサ</t>
    </rPh>
    <rPh sb="12" eb="15">
      <t>ボシュウダン</t>
    </rPh>
    <rPh sb="15" eb="17">
      <t>ブンプ</t>
    </rPh>
    <rPh sb="18" eb="19">
      <t>ボ</t>
    </rPh>
    <rPh sb="19" eb="21">
      <t>ヘイキン</t>
    </rPh>
    <rPh sb="22" eb="23">
      <t>ボ</t>
    </rPh>
    <rPh sb="23" eb="25">
      <t>ブンサン</t>
    </rPh>
    <rPh sb="27" eb="29">
      <t>ヒョウホン</t>
    </rPh>
    <rPh sb="29" eb="31">
      <t>ブンプ</t>
    </rPh>
    <rPh sb="32" eb="34">
      <t>ヒョウホン</t>
    </rPh>
    <rPh sb="34" eb="36">
      <t>ヘイキン</t>
    </rPh>
    <phoneticPr fontId="9"/>
  </si>
  <si>
    <t>６．推定と検定
　　相関分析
　　分散分析</t>
    <rPh sb="2" eb="4">
      <t>スイテイ</t>
    </rPh>
    <rPh sb="5" eb="7">
      <t>ケンテイ</t>
    </rPh>
    <rPh sb="17" eb="19">
      <t>ブンサン</t>
    </rPh>
    <rPh sb="19" eb="21">
      <t>ブンセキ</t>
    </rPh>
    <phoneticPr fontId="9"/>
  </si>
  <si>
    <t>4.0hr</t>
    <phoneticPr fontId="42"/>
  </si>
  <si>
    <t xml:space="preserve">・推定とは
　～多くのデータを持つ母集団から真値を導き出す～
・検定とは
　～標本から命題（仮説）の真偽を確率的に判定する～
・相関分析とは
　～２つ以上のデータ間の関係の強弱を明確にする～
・分散分析とは
　～効果の結果が偶然か、偶然でないか判定する～
【小演習】
</t>
    <rPh sb="1" eb="3">
      <t>スイテイ</t>
    </rPh>
    <rPh sb="8" eb="9">
      <t>オオ</t>
    </rPh>
    <rPh sb="15" eb="16">
      <t>モ</t>
    </rPh>
    <rPh sb="17" eb="20">
      <t>ボシュウダン</t>
    </rPh>
    <rPh sb="22" eb="23">
      <t>シン</t>
    </rPh>
    <rPh sb="23" eb="24">
      <t>チ</t>
    </rPh>
    <rPh sb="25" eb="26">
      <t>ミチビ</t>
    </rPh>
    <rPh sb="27" eb="28">
      <t>ダ</t>
    </rPh>
    <rPh sb="32" eb="34">
      <t>ケンテイ</t>
    </rPh>
    <rPh sb="39" eb="41">
      <t>ヒョウホン</t>
    </rPh>
    <rPh sb="43" eb="45">
      <t>メイダイ</t>
    </rPh>
    <rPh sb="46" eb="48">
      <t>カセツ</t>
    </rPh>
    <rPh sb="50" eb="52">
      <t>シンギ</t>
    </rPh>
    <rPh sb="53" eb="56">
      <t>カクリツテキ</t>
    </rPh>
    <rPh sb="57" eb="59">
      <t>ハンテイ</t>
    </rPh>
    <rPh sb="64" eb="66">
      <t>ソウカン</t>
    </rPh>
    <rPh sb="66" eb="68">
      <t>ブンセキ</t>
    </rPh>
    <rPh sb="97" eb="99">
      <t>ブンサン</t>
    </rPh>
    <rPh sb="99" eb="101">
      <t>ブンセキ</t>
    </rPh>
    <rPh sb="106" eb="108">
      <t>コウカ</t>
    </rPh>
    <rPh sb="109" eb="111">
      <t>ケッカ</t>
    </rPh>
    <rPh sb="112" eb="114">
      <t>グウゼン</t>
    </rPh>
    <rPh sb="116" eb="118">
      <t>グウゼン</t>
    </rPh>
    <rPh sb="122" eb="124">
      <t>ハンテイ</t>
    </rPh>
    <phoneticPr fontId="9"/>
  </si>
  <si>
    <t>７．SE業務やビジネスにおけ
　  る統計学の有用性</t>
    <rPh sb="4" eb="6">
      <t>ギョウム</t>
    </rPh>
    <rPh sb="19" eb="22">
      <t>トウケイガク</t>
    </rPh>
    <rPh sb="23" eb="26">
      <t>ユウヨウセイ</t>
    </rPh>
    <phoneticPr fontId="9"/>
  </si>
  <si>
    <t>・SE業務やビジネスにおける統計学の有用性
・データ分析の手順
・代表的な統計ソフトウェア</t>
    <rPh sb="26" eb="28">
      <t>ブンセキ</t>
    </rPh>
    <rPh sb="29" eb="31">
      <t>テジュン</t>
    </rPh>
    <rPh sb="33" eb="36">
      <t>ダイヒョウテキ</t>
    </rPh>
    <rPh sb="37" eb="39">
      <t>トウケイ</t>
    </rPh>
    <phoneticPr fontId="9"/>
  </si>
  <si>
    <t>８．代表的な統計手法</t>
    <rPh sb="2" eb="5">
      <t>ダイヒョウテキ</t>
    </rPh>
    <rPh sb="6" eb="8">
      <t>トウケイ</t>
    </rPh>
    <rPh sb="8" eb="10">
      <t>シュホウ</t>
    </rPh>
    <phoneticPr fontId="9"/>
  </si>
  <si>
    <t>6.0hr</t>
    <phoneticPr fontId="42"/>
  </si>
  <si>
    <t>・（復習）記述統計学と推測統計学
・記述統計
　ヒストグラム、代表値、分散、標準偏差、散布図、相関
・推測統計
　回帰分析、検定（t-検定、χ二乗検定、F検定、分散分析）
【各項目の小演習を行いながら進める】</t>
    <rPh sb="2" eb="4">
      <t>フクシュウ</t>
    </rPh>
    <rPh sb="18" eb="20">
      <t>キジュツ</t>
    </rPh>
    <rPh sb="20" eb="22">
      <t>トウケイ</t>
    </rPh>
    <rPh sb="31" eb="33">
      <t>ダイヒョウ</t>
    </rPh>
    <rPh sb="33" eb="34">
      <t>チ</t>
    </rPh>
    <rPh sb="35" eb="37">
      <t>ブンサン</t>
    </rPh>
    <rPh sb="38" eb="40">
      <t>ヒョウジュン</t>
    </rPh>
    <rPh sb="40" eb="42">
      <t>ヘンサ</t>
    </rPh>
    <rPh sb="43" eb="45">
      <t>サンプ</t>
    </rPh>
    <rPh sb="45" eb="46">
      <t>ズ</t>
    </rPh>
    <rPh sb="47" eb="49">
      <t>ソウカン</t>
    </rPh>
    <rPh sb="51" eb="53">
      <t>スイソク</t>
    </rPh>
    <rPh sb="53" eb="55">
      <t>トウケイ</t>
    </rPh>
    <rPh sb="57" eb="59">
      <t>カイキ</t>
    </rPh>
    <rPh sb="59" eb="61">
      <t>ブンセキ</t>
    </rPh>
    <rPh sb="62" eb="64">
      <t>ケンテイ</t>
    </rPh>
    <rPh sb="67" eb="69">
      <t>ケンテイ</t>
    </rPh>
    <rPh sb="71" eb="73">
      <t>ジジョウ</t>
    </rPh>
    <rPh sb="73" eb="75">
      <t>ケンテイ</t>
    </rPh>
    <rPh sb="77" eb="79">
      <t>ケンテイ</t>
    </rPh>
    <rPh sb="80" eb="82">
      <t>ブンサン</t>
    </rPh>
    <rPh sb="82" eb="84">
      <t>ブンセキ</t>
    </rPh>
    <rPh sb="87" eb="88">
      <t>カク</t>
    </rPh>
    <rPh sb="88" eb="90">
      <t>コウモク</t>
    </rPh>
    <rPh sb="91" eb="94">
      <t>ショウエンシュウ</t>
    </rPh>
    <rPh sb="95" eb="96">
      <t>オコナ</t>
    </rPh>
    <rPh sb="100" eb="101">
      <t>スス</t>
    </rPh>
    <phoneticPr fontId="9"/>
  </si>
  <si>
    <t>９．総合演習
（実業務データを加工、分析し、新しい知見を見出す）</t>
    <rPh sb="2" eb="4">
      <t>ソウゴウ</t>
    </rPh>
    <rPh sb="4" eb="6">
      <t>エンシュウ</t>
    </rPh>
    <rPh sb="8" eb="9">
      <t>ジツ</t>
    </rPh>
    <rPh sb="9" eb="11">
      <t>ギョウム</t>
    </rPh>
    <rPh sb="15" eb="17">
      <t>カコウ</t>
    </rPh>
    <rPh sb="18" eb="20">
      <t>ブンセキ</t>
    </rPh>
    <rPh sb="22" eb="23">
      <t>アタラ</t>
    </rPh>
    <rPh sb="25" eb="27">
      <t>チケン</t>
    </rPh>
    <rPh sb="28" eb="30">
      <t>ミイダ</t>
    </rPh>
    <phoneticPr fontId="9"/>
  </si>
  <si>
    <t>5.0hr</t>
    <phoneticPr fontId="42"/>
  </si>
  <si>
    <t>・総合演習１
・総合演習2
・総合演習3
・総合演習4</t>
    <rPh sb="22" eb="24">
      <t>ソウゴウ</t>
    </rPh>
    <rPh sb="24" eb="26">
      <t>エンシュウ</t>
    </rPh>
    <phoneticPr fontId="9"/>
  </si>
  <si>
    <t>21.0hr</t>
    <phoneticPr fontId="42"/>
  </si>
  <si>
    <t xml:space="preserve"> ビジネス分析のための統計学入門（富士通ラーニングメディア）
 SE作業で発生するデータの分析演習（FJQS）</t>
    <rPh sb="5" eb="7">
      <t>ブンセキ</t>
    </rPh>
    <rPh sb="11" eb="14">
      <t>トウケイガク</t>
    </rPh>
    <rPh sb="14" eb="16">
      <t>ニュウモン</t>
    </rPh>
    <rPh sb="34" eb="36">
      <t>サギョウ</t>
    </rPh>
    <rPh sb="37" eb="39">
      <t>ハッセイ</t>
    </rPh>
    <rPh sb="45" eb="47">
      <t>ブンセキ</t>
    </rPh>
    <rPh sb="47" eb="49">
      <t>エンシュウ</t>
    </rPh>
    <phoneticPr fontId="42"/>
  </si>
  <si>
    <t>本コース修了後、次の事項ができることを目標としています。
１．統計解析の基本的な要素（平均、分散、標準偏差、相関）などを理解する。
２．SEビジネスにおける統計学の重要性を理解する。
３．代表的な統計手法（検定、回帰分析など）の種類、適用場面、適用方法を理解する。
４．代表的な統計手法（検定、回帰分析など）を使ってビジネスデータの分析、予測ができる。</t>
    <rPh sb="36" eb="38">
      <t>キホン</t>
    </rPh>
    <rPh sb="38" eb="39">
      <t>テキ</t>
    </rPh>
    <rPh sb="40" eb="42">
      <t>ヨウソ</t>
    </rPh>
    <rPh sb="43" eb="45">
      <t>ヘイキン</t>
    </rPh>
    <rPh sb="46" eb="48">
      <t>ブンサン</t>
    </rPh>
    <rPh sb="49" eb="51">
      <t>ヒョウジュン</t>
    </rPh>
    <rPh sb="51" eb="53">
      <t>ヘンサ</t>
    </rPh>
    <rPh sb="54" eb="56">
      <t>ソウカン</t>
    </rPh>
    <rPh sb="60" eb="62">
      <t>リカイ</t>
    </rPh>
    <rPh sb="78" eb="81">
      <t>トウケイガク</t>
    </rPh>
    <rPh sb="82" eb="85">
      <t>ジュウヨウセイ</t>
    </rPh>
    <rPh sb="86" eb="88">
      <t>リカイ</t>
    </rPh>
    <rPh sb="94" eb="97">
      <t>ダイヒョウテキ</t>
    </rPh>
    <rPh sb="98" eb="100">
      <t>トウケイ</t>
    </rPh>
    <rPh sb="100" eb="102">
      <t>シュホウ</t>
    </rPh>
    <rPh sb="114" eb="116">
      <t>シュルイ</t>
    </rPh>
    <rPh sb="117" eb="119">
      <t>テキヨウ</t>
    </rPh>
    <rPh sb="119" eb="121">
      <t>バメン</t>
    </rPh>
    <rPh sb="122" eb="124">
      <t>テキヨウ</t>
    </rPh>
    <rPh sb="124" eb="126">
      <t>ホウホウ</t>
    </rPh>
    <rPh sb="127" eb="129">
      <t>リカイ</t>
    </rPh>
    <rPh sb="169" eb="171">
      <t>ヨソク</t>
    </rPh>
    <phoneticPr fontId="9"/>
  </si>
  <si>
    <t>７．レベル</t>
    <phoneticPr fontId="9"/>
  </si>
  <si>
    <t>ITSS:データサイエンス - [*]要素技術 【レベル： 1】</t>
    <phoneticPr fontId="42"/>
  </si>
  <si>
    <t>ITSS:共通 - [*]要素技術 【レベル： 1-2】</t>
    <rPh sb="5" eb="7">
      <t>キョウツウ</t>
    </rPh>
    <phoneticPr fontId="9"/>
  </si>
  <si>
    <t>06j</t>
    <phoneticPr fontId="8"/>
  </si>
  <si>
    <t xml:space="preserve"> C#によるオブジェクト指向プログラミング(基礎編)～オブジェクト指向からデータベースアクセスまで～</t>
    <rPh sb="12" eb="14">
      <t>シコウ</t>
    </rPh>
    <rPh sb="22" eb="24">
      <t>キソ</t>
    </rPh>
    <rPh sb="24" eb="25">
      <t>ヘン</t>
    </rPh>
    <rPh sb="33" eb="35">
      <t>シコウ</t>
    </rPh>
    <phoneticPr fontId="8"/>
  </si>
  <si>
    <t>08/05・06・07</t>
    <phoneticPr fontId="8"/>
  </si>
  <si>
    <t>07j</t>
    <phoneticPr fontId="8"/>
  </si>
  <si>
    <t>08/19・20・21</t>
    <phoneticPr fontId="8"/>
  </si>
  <si>
    <t>役職</t>
    <phoneticPr fontId="8"/>
  </si>
  <si>
    <t>2020年08月開催（2講座）</t>
    <rPh sb="12" eb="14">
      <t>コウザ</t>
    </rPh>
    <phoneticPr fontId="9"/>
  </si>
  <si>
    <t>04s</t>
    <phoneticPr fontId="8"/>
  </si>
  <si>
    <r>
      <t>　　・</t>
    </r>
    <r>
      <rPr>
        <sz val="11.5"/>
        <color indexed="8"/>
        <rFont val="ＭＳ ゴシック"/>
        <family val="3"/>
        <charset val="128"/>
      </rPr>
      <t>講　　師</t>
    </r>
    <rPh sb="3" eb="4">
      <t>コウ</t>
    </rPh>
    <rPh sb="6" eb="7">
      <t>シ</t>
    </rPh>
    <phoneticPr fontId="9"/>
  </si>
  <si>
    <t>福岡ソフトウェアセンター（FSC)講師：水野輝彦</t>
    <rPh sb="0" eb="2">
      <t>フクオカ</t>
    </rPh>
    <rPh sb="17" eb="19">
      <t>コウシ</t>
    </rPh>
    <phoneticPr fontId="9"/>
  </si>
  <si>
    <t>2020年08月26日(水)・27日(木)・28日(金)</t>
    <rPh sb="4" eb="5">
      <t>ネン</t>
    </rPh>
    <rPh sb="7" eb="8">
      <t>ガツ</t>
    </rPh>
    <rPh sb="10" eb="11">
      <t>ニチ</t>
    </rPh>
    <rPh sb="11" eb="14">
      <t>スイ</t>
    </rPh>
    <rPh sb="17" eb="18">
      <t>ニチ</t>
    </rPh>
    <rPh sb="18" eb="21">
      <t>モク</t>
    </rPh>
    <rPh sb="24" eb="25">
      <t>ニチ</t>
    </rPh>
    <rPh sb="25" eb="28">
      <t>キン</t>
    </rPh>
    <phoneticPr fontId="9"/>
  </si>
  <si>
    <r>
      <t>　　・</t>
    </r>
    <r>
      <rPr>
        <sz val="11.5"/>
        <color indexed="8"/>
        <rFont val="ＭＳ ゴシック"/>
        <family val="3"/>
        <charset val="128"/>
      </rPr>
      <t>受 講 料(税別)</t>
    </r>
    <rPh sb="3" eb="4">
      <t>ジュ</t>
    </rPh>
    <rPh sb="5" eb="6">
      <t>コウ</t>
    </rPh>
    <rPh sb="7" eb="8">
      <t>リョウ</t>
    </rPh>
    <phoneticPr fontId="9"/>
  </si>
  <si>
    <r>
      <t>　　・</t>
    </r>
    <r>
      <rPr>
        <sz val="11.5"/>
        <color indexed="8"/>
        <rFont val="ＭＳ ゴシック"/>
        <family val="3"/>
        <charset val="128"/>
      </rPr>
      <t>教 材 料(税別)</t>
    </r>
    <rPh sb="3" eb="4">
      <t>キョウ</t>
    </rPh>
    <rPh sb="5" eb="6">
      <t>ザイ</t>
    </rPh>
    <rPh sb="7" eb="8">
      <t>リョウ</t>
    </rPh>
    <phoneticPr fontId="9"/>
  </si>
  <si>
    <t>組織活性化、部下育成、合意形成、会議運営のためのノウハウを必要としている方。</t>
    <phoneticPr fontId="9"/>
  </si>
  <si>
    <t>次世代のビジネスリーダーに必要不可欠な組織・部下・チームメンバーのモチベーションを高め主体性を引出すスキル、合意形成のスキル、会議運営のスキル等を理論と実践により身に付けます。実際にファシリテーションのスキルを活用する演習や、一人一人がファシリテーターとしてディスカッション等に関与することにより、体験を通じてファシリテーション力を養成することができます。講師、他者、ビデオ等様々なフィードバックにより自己のコミュニケーションの特性が把握でき、受講者が強みを生かし、弱みを意味のないものにする方策を自ら見い出していける内容です。</t>
    <rPh sb="83" eb="84">
      <t>ツ</t>
    </rPh>
    <rPh sb="253" eb="254">
      <t>ダ</t>
    </rPh>
    <phoneticPr fontId="9"/>
  </si>
  <si>
    <t>※改善のためカリキュラムは予告なく変更させていただくことがあります。</t>
    <rPh sb="1" eb="3">
      <t>カイゼン</t>
    </rPh>
    <phoneticPr fontId="9"/>
  </si>
  <si>
    <t>8
月
26
日</t>
    <rPh sb="2" eb="3">
      <t>ガツ</t>
    </rPh>
    <rPh sb="7" eb="8">
      <t>ニチ</t>
    </rPh>
    <phoneticPr fontId="42"/>
  </si>
  <si>
    <t>1．イントロダクション</t>
    <phoneticPr fontId="42"/>
  </si>
  <si>
    <t>・研修のゴールとプロセス、「チェックイン」
・「最高の組織・チームとは？」認識の共有</t>
    <phoneticPr fontId="42"/>
  </si>
  <si>
    <t>２．ファシリテーションとは</t>
    <phoneticPr fontId="42"/>
  </si>
  <si>
    <t>・成立ち、実践事例
・ファシリテーションの目的
・ファシリテーターの役割
・グランドルール作成演習</t>
    <phoneticPr fontId="42"/>
  </si>
  <si>
    <t>３．場の設定方法</t>
    <phoneticPr fontId="42"/>
  </si>
  <si>
    <t>・安心・安全な場の確保
・アイスブレイクの重要性
・ファシリテーションツールの活用法</t>
    <phoneticPr fontId="42"/>
  </si>
  <si>
    <t>8
月
27
日</t>
    <phoneticPr fontId="42"/>
  </si>
  <si>
    <t>４．発散技法と収束技法</t>
    <phoneticPr fontId="42"/>
  </si>
  <si>
    <t>・アイデア創出、合意形成法のスキル
・議論の「見える化」の工程
・発散技法の演習
・収束技法の演習</t>
    <phoneticPr fontId="42"/>
  </si>
  <si>
    <t>５．まとめ</t>
    <phoneticPr fontId="42"/>
  </si>
  <si>
    <t>・振り返り等</t>
    <phoneticPr fontId="42"/>
  </si>
  <si>
    <t>６．合意形成のための
　　スキル</t>
    <phoneticPr fontId="42"/>
  </si>
  <si>
    <t>・「意思決定の質」と「納得性」
・コンセンサスと対立の関係
・合意形成演習
・演習の振り返り・フィードバック</t>
    <phoneticPr fontId="42"/>
  </si>
  <si>
    <t>７．ファシリテーショングラ
　　フィック　　　</t>
    <phoneticPr fontId="42"/>
  </si>
  <si>
    <t>・議論を「空中戦」から「地上戦」へ
・ファシリテーショングラフィック演習
・演習の振り返り・フィードバック</t>
    <phoneticPr fontId="42"/>
  </si>
  <si>
    <t>8
月
28
日</t>
    <phoneticPr fontId="42"/>
  </si>
  <si>
    <t>８．会議ファシリテーション</t>
    <phoneticPr fontId="42"/>
  </si>
  <si>
    <t>・会議設計法
・ケース演習
・演習の振り返り・フィードバック</t>
    <phoneticPr fontId="42"/>
  </si>
  <si>
    <t>９．総合演習</t>
    <phoneticPr fontId="42"/>
  </si>
  <si>
    <t>・グループ発表　－VTRに収録－
・受講者からのフィードバック
・講師コメント</t>
    <phoneticPr fontId="42"/>
  </si>
  <si>
    <t>１０．総まとめ　　</t>
    <phoneticPr fontId="42"/>
  </si>
  <si>
    <t>・「チェックアウト」
・総振り返り</t>
    <phoneticPr fontId="42"/>
  </si>
  <si>
    <t>オリジナルテキスト</t>
    <phoneticPr fontId="9"/>
  </si>
  <si>
    <t>１．自社の会議でファシリテーターとして振る舞える。</t>
    <phoneticPr fontId="42"/>
  </si>
  <si>
    <t>04ｓ　IT技術者のためのファシリテーション</t>
    <phoneticPr fontId="42"/>
  </si>
  <si>
    <t>IT技術者のためのファシリテーション</t>
    <rPh sb="2" eb="5">
      <t>ギジュツシャ</t>
    </rPh>
    <phoneticPr fontId="8"/>
  </si>
  <si>
    <t>統計学を用いたプロジェクトデータ分析
～SE業務におけるデータ統計解析～</t>
    <phoneticPr fontId="8"/>
  </si>
  <si>
    <t>08/26・27・28</t>
    <phoneticPr fontId="8"/>
  </si>
  <si>
    <t>NISA研修申込書 (2020年08月開催分：3講座)</t>
    <rPh sb="4" eb="6">
      <t>ケンシュウ</t>
    </rPh>
    <rPh sb="6" eb="9">
      <t>モウシコミショ</t>
    </rPh>
    <rPh sb="15" eb="16">
      <t>ネン</t>
    </rPh>
    <rPh sb="18" eb="19">
      <t>ツキ</t>
    </rPh>
    <rPh sb="19" eb="21">
      <t>カイサイ</t>
    </rPh>
    <rPh sb="21" eb="22">
      <t>ブン</t>
    </rPh>
    <rPh sb="24" eb="26">
      <t>コウザ</t>
    </rPh>
    <phoneticPr fontId="9"/>
  </si>
  <si>
    <t>主催：一般社団法人　長崎県情報産業協会</t>
    <rPh sb="0" eb="2">
      <t>シュサイ</t>
    </rPh>
    <rPh sb="3" eb="5">
      <t>イッパン</t>
    </rPh>
    <rPh sb="5" eb="9">
      <t>シャダンホウジン</t>
    </rPh>
    <rPh sb="10" eb="13">
      <t>ナガサキケン</t>
    </rPh>
    <rPh sb="13" eb="15">
      <t>ジョウホウ</t>
    </rPh>
    <rPh sb="15" eb="17">
      <t>サンギョウ</t>
    </rPh>
    <rPh sb="17" eb="19">
      <t>キョウカイ</t>
    </rPh>
    <phoneticPr fontId="8"/>
  </si>
  <si>
    <t>石井税理士事務所</t>
    <rPh sb="0" eb="8">
      <t>イシイゼイリシジムショ</t>
    </rPh>
    <phoneticPr fontId="42"/>
  </si>
  <si>
    <t>出島交流会館</t>
    <rPh sb="0" eb="6">
      <t>デジマコウリュウカイカン</t>
    </rPh>
    <phoneticPr fontId="42"/>
  </si>
  <si>
    <t>出島交流会館</t>
    <rPh sb="0" eb="6">
      <t>デジマコウリュウカイカン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</si>
</sst>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quot;時&quot;&quot;間&quot;"/>
    <numFmt numFmtId="177" formatCode="#,##0&quot;円&quot;"/>
    <numFmt numFmtId="178" formatCode="#,##0&quot;人&quot;;[Red]\-#,##0&quot;人&quot;"/>
    <numFmt numFmtId="179" formatCode="0.0&quot;Hr&quot;"/>
    <numFmt numFmtId="180" formatCode="#,##0&quot;名&quot;"/>
    <numFmt numFmtId="181" formatCode="yyyy&quot;年&quot;m&quot;月&quot;d&quot;日&quot;;@"/>
    <numFmt numFmtId="182" formatCode="yyyy/m/d;@"/>
    <numFmt numFmtId="183" formatCode="0.0_ "/>
    <numFmt numFmtId="184" formatCode="#,##0_);[Red]\(#,##0\)"/>
    <numFmt numFmtId="185" formatCode="##&quot;日&quot;&quot;間&quot;"/>
    <numFmt numFmtId="186" formatCode="0.0&quot;hr&quot;"/>
  </numFmts>
  <fonts count="62">
    <font>
      <sz val="14"/>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0"/>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u/>
      <sz val="11"/>
      <name val="ＭＳ Ｐゴシック"/>
      <family val="3"/>
      <charset val="128"/>
    </font>
    <font>
      <sz val="11"/>
      <name val="ＨＧｺﾞｼｯｸE-PRO"/>
      <family val="3"/>
      <charset val="128"/>
    </font>
    <font>
      <u/>
      <sz val="10"/>
      <name val="ＭＳ Ｐゴシック"/>
      <family val="3"/>
      <charset val="128"/>
    </font>
    <font>
      <sz val="12"/>
      <name val="ＭＳ Ｐゴシック"/>
      <family val="3"/>
      <charset val="128"/>
    </font>
    <font>
      <sz val="7"/>
      <name val="ＭＳ Ｐゴシック"/>
      <family val="3"/>
      <charset val="128"/>
    </font>
    <font>
      <sz val="14"/>
      <color theme="1"/>
      <name val="ＭＳ Ｐゴシック"/>
      <family val="3"/>
      <charset val="128"/>
      <scheme val="minor"/>
    </font>
    <font>
      <u/>
      <sz val="11"/>
      <color rgb="FF0000FF"/>
      <name val="ＭＳ Ｐゴシック"/>
      <family val="3"/>
      <charset val="128"/>
    </font>
    <font>
      <sz val="11"/>
      <color theme="1"/>
      <name val="ＭＳ Ｐゴシック"/>
      <family val="3"/>
      <charset val="128"/>
      <scheme val="minor"/>
    </font>
    <font>
      <sz val="11"/>
      <color rgb="FF000000"/>
      <name val="ＭＳ Ｐゴシック"/>
      <family val="3"/>
      <charset val="128"/>
    </font>
    <font>
      <b/>
      <sz val="11"/>
      <color rgb="FF0000FF"/>
      <name val="ＭＳ Ｐゴシック"/>
      <family val="3"/>
      <charset val="128"/>
    </font>
    <font>
      <b/>
      <sz val="11"/>
      <color rgb="FFFF0000"/>
      <name val="ＭＳ Ｐゴシック"/>
      <family val="3"/>
      <charset val="128"/>
    </font>
    <font>
      <b/>
      <sz val="12"/>
      <color rgb="FFFF0000"/>
      <name val="ＭＳ Ｐゴシック"/>
      <family val="3"/>
      <charset val="128"/>
    </font>
    <font>
      <sz val="11"/>
      <color rgb="FFC00000"/>
      <name val="ＭＳ Ｐゴシック"/>
      <family val="3"/>
      <charset val="128"/>
    </font>
    <font>
      <b/>
      <sz val="10"/>
      <color rgb="FF000000"/>
      <name val="ＭＳ Ｐゴシック"/>
      <family val="3"/>
      <charset val="128"/>
    </font>
    <font>
      <sz val="10"/>
      <color rgb="FF000000"/>
      <name val="ＭＳ Ｐゴシック"/>
      <family val="3"/>
      <charset val="128"/>
    </font>
    <font>
      <sz val="10"/>
      <color rgb="FF3333FF"/>
      <name val="ＭＳ Ｐゴシック"/>
      <family val="3"/>
      <charset val="128"/>
    </font>
    <font>
      <sz val="10"/>
      <color rgb="FF0000FF"/>
      <name val="ＭＳ Ｐゴシック"/>
      <family val="3"/>
      <charset val="128"/>
    </font>
    <font>
      <b/>
      <sz val="9"/>
      <color rgb="FF000000"/>
      <name val="ＭＳ Ｐゴシック"/>
      <family val="3"/>
      <charset val="128"/>
    </font>
    <font>
      <u/>
      <sz val="10"/>
      <color rgb="FF0000FF"/>
      <name val="ＭＳ Ｐゴシック"/>
      <family val="3"/>
      <charset val="128"/>
    </font>
    <font>
      <sz val="7"/>
      <name val="ＭＳ Ｐゴシック"/>
      <family val="3"/>
      <charset val="128"/>
      <scheme val="minor"/>
    </font>
    <font>
      <sz val="6"/>
      <name val="ＭＳ Ｐゴシック"/>
      <family val="2"/>
      <charset val="128"/>
      <scheme val="minor"/>
    </font>
    <font>
      <sz val="11"/>
      <color indexed="8"/>
      <name val="ＭＳ ゴシック"/>
      <family val="3"/>
      <charset val="128"/>
    </font>
    <font>
      <sz val="11"/>
      <color theme="1"/>
      <name val="ＭＳ Ｐゴシック"/>
      <family val="3"/>
      <charset val="128"/>
    </font>
    <font>
      <sz val="6"/>
      <name val="ＭＳ Ｐゴシック"/>
      <family val="3"/>
      <charset val="128"/>
      <scheme val="minor"/>
    </font>
    <font>
      <b/>
      <sz val="11"/>
      <color indexed="8"/>
      <name val="ＭＳ Ｐゴシック"/>
      <family val="3"/>
      <charset val="128"/>
    </font>
    <font>
      <b/>
      <sz val="6"/>
      <name val="ＭＳ Ｐゴシック"/>
      <family val="3"/>
      <charset val="128"/>
    </font>
    <font>
      <u/>
      <sz val="14"/>
      <color theme="10"/>
      <name val="ＭＳ Ｐゴシック"/>
      <family val="2"/>
      <charset val="128"/>
      <scheme val="minor"/>
    </font>
    <font>
      <u/>
      <sz val="11"/>
      <color theme="10"/>
      <name val="ＭＳ Ｐゴシック"/>
      <family val="2"/>
      <charset val="128"/>
      <scheme val="minor"/>
    </font>
    <font>
      <b/>
      <sz val="16"/>
      <name val="ＭＳ Ｐゴシック"/>
      <family val="3"/>
      <charset val="128"/>
    </font>
    <font>
      <u/>
      <sz val="11"/>
      <color theme="10"/>
      <name val="ＭＳ Ｐゴシック"/>
      <family val="3"/>
      <charset val="128"/>
      <scheme val="minor"/>
    </font>
    <font>
      <sz val="11"/>
      <color indexed="12"/>
      <name val="ＭＳ Ｐゴシック"/>
      <family val="3"/>
      <charset val="128"/>
    </font>
    <font>
      <sz val="11"/>
      <name val="ＭＳ Ｐゴシック"/>
      <family val="3"/>
      <charset val="128"/>
      <scheme val="minor"/>
    </font>
    <font>
      <sz val="16"/>
      <name val="ＭＳ Ｐゴシック"/>
      <family val="3"/>
      <charset val="128"/>
      <scheme val="minor"/>
    </font>
    <font>
      <sz val="18"/>
      <name val="ＭＳ Ｐゴシック"/>
      <family val="3"/>
      <charset val="128"/>
    </font>
    <font>
      <b/>
      <sz val="11.5"/>
      <name val="ＭＳ Ｐゴシック"/>
      <family val="3"/>
      <charset val="128"/>
    </font>
    <font>
      <sz val="11.5"/>
      <name val="ＭＳ Ｐゴシック"/>
      <family val="3"/>
      <charset val="128"/>
      <scheme val="minor"/>
    </font>
    <font>
      <sz val="11.5"/>
      <name val="ＭＳ Ｐゴシック"/>
      <family val="3"/>
      <charset val="128"/>
    </font>
    <font>
      <sz val="11.5"/>
      <color indexed="8"/>
      <name val="ＭＳ Ｐゴシック"/>
      <family val="3"/>
      <charset val="128"/>
    </font>
    <font>
      <sz val="11.5"/>
      <color indexed="8"/>
      <name val="ＭＳ ゴシック"/>
      <family val="3"/>
      <charset val="128"/>
    </font>
    <font>
      <sz val="11.5"/>
      <color theme="1"/>
      <name val="ＭＳ Ｐゴシック"/>
      <family val="3"/>
      <charset val="128"/>
      <scheme val="minor"/>
    </font>
    <font>
      <sz val="9"/>
      <color theme="1"/>
      <name val="ＭＳ Ｐゴシック"/>
      <family val="3"/>
      <charset val="128"/>
      <scheme val="minor"/>
    </font>
    <font>
      <b/>
      <sz val="11.5"/>
      <color indexed="8"/>
      <name val="ＭＳ Ｐゴシック"/>
      <family val="3"/>
      <charset val="128"/>
    </font>
    <font>
      <sz val="7"/>
      <color theme="1"/>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CCFFFF"/>
        <bgColor indexed="64"/>
      </patternFill>
    </fill>
    <fill>
      <patternFill patternType="solid">
        <fgColor theme="7" tint="0.59999389629810485"/>
        <bgColor indexed="64"/>
      </patternFill>
    </fill>
    <fill>
      <patternFill patternType="solid">
        <fgColor theme="7" tint="0.79998168889431442"/>
        <bgColor indexed="64"/>
      </patternFill>
    </fill>
  </fills>
  <borders count="6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auto="1"/>
      </left>
      <right style="medium">
        <color indexed="64"/>
      </right>
      <top/>
      <bottom/>
      <diagonal/>
    </border>
    <border>
      <left style="medium">
        <color indexed="64"/>
      </left>
      <right style="medium">
        <color indexed="64"/>
      </right>
      <top/>
      <bottom style="medium">
        <color indexed="64"/>
      </bottom>
      <diagonal/>
    </border>
  </borders>
  <cellStyleXfs count="30">
    <xf numFmtId="0" fontId="0" fillId="0" borderId="0">
      <alignment vertical="center"/>
    </xf>
    <xf numFmtId="0" fontId="25" fillId="0" borderId="0" applyNumberFormat="0" applyFill="0" applyBorder="0" applyAlignment="0" applyProtection="0">
      <alignment vertical="top"/>
      <protection locked="0"/>
    </xf>
    <xf numFmtId="38" fontId="24"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xf numFmtId="0" fontId="7" fillId="0" borderId="0">
      <alignment vertical="center"/>
    </xf>
    <xf numFmtId="0" fontId="26" fillId="0" borderId="0">
      <alignment vertical="center"/>
    </xf>
    <xf numFmtId="0" fontId="11" fillId="0" borderId="0">
      <alignment vertical="center"/>
    </xf>
    <xf numFmtId="0" fontId="11" fillId="0" borderId="0">
      <alignment vertical="center"/>
    </xf>
    <xf numFmtId="0" fontId="26" fillId="0" borderId="0">
      <alignment vertical="center"/>
    </xf>
    <xf numFmtId="0" fontId="7" fillId="0" borderId="0"/>
    <xf numFmtId="0" fontId="7" fillId="0" borderId="0"/>
    <xf numFmtId="0" fontId="7" fillId="0" borderId="0"/>
    <xf numFmtId="0" fontId="7" fillId="0" borderId="0"/>
    <xf numFmtId="0" fontId="7" fillId="0" borderId="0"/>
    <xf numFmtId="0" fontId="6" fillId="0" borderId="0">
      <alignment vertical="center"/>
    </xf>
    <xf numFmtId="0" fontId="5" fillId="0" borderId="0">
      <alignment vertical="center"/>
    </xf>
    <xf numFmtId="0" fontId="41" fillId="0" borderId="0">
      <alignment vertical="center"/>
    </xf>
    <xf numFmtId="0" fontId="5" fillId="0" borderId="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48" fillId="0" borderId="0" applyNumberFormat="0" applyFill="0" applyBorder="0" applyAlignment="0" applyProtection="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366">
    <xf numFmtId="0" fontId="0" fillId="0" borderId="0" xfId="0">
      <alignment vertical="center"/>
    </xf>
    <xf numFmtId="0" fontId="7" fillId="0" borderId="0" xfId="10" applyFont="1" applyFill="1" applyBorder="1"/>
    <xf numFmtId="0" fontId="28" fillId="0" borderId="1" xfId="10" applyFont="1" applyFill="1" applyBorder="1" applyAlignment="1">
      <alignment horizontal="right" vertical="center"/>
    </xf>
    <xf numFmtId="0" fontId="28" fillId="0" borderId="1" xfId="10" applyFont="1" applyFill="1" applyBorder="1" applyAlignment="1">
      <alignment vertical="center"/>
    </xf>
    <xf numFmtId="0" fontId="7" fillId="0" borderId="3" xfId="0" applyFont="1" applyFill="1" applyBorder="1" applyAlignment="1" applyProtection="1">
      <alignment horizontal="center" vertical="center"/>
      <protection locked="0"/>
    </xf>
    <xf numFmtId="0" fontId="12" fillId="0" borderId="4" xfId="1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0" xfId="10" applyFont="1" applyFill="1" applyBorder="1" applyAlignment="1">
      <alignment horizontal="center" vertical="center"/>
    </xf>
    <xf numFmtId="0" fontId="7" fillId="0" borderId="0" xfId="10" applyFont="1" applyFill="1" applyBorder="1" applyAlignment="1">
      <alignment horizontal="right" vertical="center"/>
    </xf>
    <xf numFmtId="0" fontId="7" fillId="0" borderId="6" xfId="10" applyFont="1" applyFill="1" applyBorder="1" applyAlignment="1">
      <alignment horizontal="center" vertical="center"/>
    </xf>
    <xf numFmtId="0" fontId="15" fillId="0" borderId="6" xfId="10" applyFont="1" applyFill="1" applyBorder="1" applyAlignment="1">
      <alignment horizontal="center" vertical="center"/>
    </xf>
    <xf numFmtId="0" fontId="12" fillId="0" borderId="8" xfId="10" applyFont="1" applyFill="1" applyBorder="1" applyAlignment="1">
      <alignment horizontal="left" vertical="center"/>
    </xf>
    <xf numFmtId="14" fontId="32" fillId="0" borderId="9" xfId="10" applyNumberFormat="1" applyFont="1" applyFill="1" applyBorder="1" applyAlignment="1">
      <alignment horizontal="center" vertical="center"/>
    </xf>
    <xf numFmtId="0" fontId="12" fillId="0" borderId="10" xfId="10" applyFont="1" applyFill="1" applyBorder="1" applyAlignment="1">
      <alignment horizontal="center" vertical="center"/>
    </xf>
    <xf numFmtId="0" fontId="12" fillId="0" borderId="10" xfId="10" applyFont="1" applyFill="1" applyBorder="1" applyAlignment="1" applyProtection="1">
      <alignment horizontal="left" vertical="center"/>
      <protection locked="0"/>
    </xf>
    <xf numFmtId="0" fontId="16" fillId="0" borderId="10" xfId="10" applyFont="1" applyFill="1" applyBorder="1" applyAlignment="1" applyProtection="1">
      <alignment horizontal="left" vertical="center"/>
      <protection locked="0"/>
    </xf>
    <xf numFmtId="0" fontId="12" fillId="0" borderId="10" xfId="10" applyFont="1" applyFill="1" applyBorder="1" applyAlignment="1" applyProtection="1">
      <alignment horizontal="center" vertical="center"/>
      <protection locked="0"/>
    </xf>
    <xf numFmtId="0" fontId="7" fillId="0" borderId="0" xfId="10" applyFont="1" applyFill="1" applyBorder="1" applyProtection="1">
      <protection locked="0"/>
    </xf>
    <xf numFmtId="0" fontId="12" fillId="0" borderId="11" xfId="10" applyFont="1" applyFill="1" applyBorder="1" applyAlignment="1">
      <alignment vertical="center"/>
    </xf>
    <xf numFmtId="14" fontId="15" fillId="0" borderId="12" xfId="10" applyNumberFormat="1" applyFont="1" applyFill="1" applyBorder="1" applyAlignment="1">
      <alignment horizontal="center" vertical="center"/>
    </xf>
    <xf numFmtId="0" fontId="12" fillId="0" borderId="4" xfId="10" applyFont="1" applyFill="1" applyBorder="1" applyAlignment="1">
      <alignment horizontal="center" vertical="center"/>
    </xf>
    <xf numFmtId="0" fontId="12" fillId="0" borderId="11" xfId="10" applyFont="1" applyFill="1" applyBorder="1" applyAlignment="1">
      <alignment horizontal="left" vertical="center"/>
    </xf>
    <xf numFmtId="177" fontId="33" fillId="0" borderId="12" xfId="10" applyNumberFormat="1" applyFont="1" applyFill="1" applyBorder="1" applyAlignment="1">
      <alignment horizontal="right" vertical="center"/>
    </xf>
    <xf numFmtId="0" fontId="12" fillId="0" borderId="4" xfId="10" applyFont="1" applyFill="1" applyBorder="1" applyAlignment="1" applyProtection="1">
      <alignment horizontal="left" vertical="center"/>
      <protection locked="0"/>
    </xf>
    <xf numFmtId="0" fontId="12" fillId="0" borderId="4" xfId="10" applyFont="1" applyFill="1" applyBorder="1" applyAlignment="1" applyProtection="1">
      <alignment horizontal="center" vertical="center"/>
      <protection locked="0"/>
    </xf>
    <xf numFmtId="0" fontId="34" fillId="0" borderId="11" xfId="10" applyFont="1" applyFill="1" applyBorder="1" applyAlignment="1">
      <alignment horizontal="left" vertical="center"/>
    </xf>
    <xf numFmtId="177" fontId="35" fillId="0" borderId="12" xfId="2" applyNumberFormat="1" applyFont="1" applyFill="1" applyBorder="1" applyAlignment="1">
      <alignment horizontal="right" vertical="center"/>
    </xf>
    <xf numFmtId="0" fontId="34" fillId="0" borderId="13" xfId="10" applyFont="1" applyFill="1" applyBorder="1" applyAlignment="1">
      <alignment horizontal="left" vertical="center"/>
    </xf>
    <xf numFmtId="177" fontId="35" fillId="0" borderId="14" xfId="2" applyNumberFormat="1" applyFont="1" applyFill="1" applyBorder="1" applyAlignment="1">
      <alignment horizontal="right" vertical="center"/>
    </xf>
    <xf numFmtId="0" fontId="12" fillId="0" borderId="15" xfId="10" applyFont="1" applyFill="1" applyBorder="1" applyAlignment="1">
      <alignment horizontal="center" vertical="center"/>
    </xf>
    <xf numFmtId="0" fontId="12" fillId="0" borderId="15" xfId="10" applyFont="1" applyFill="1" applyBorder="1" applyAlignment="1" applyProtection="1">
      <alignment horizontal="left" vertical="center"/>
      <protection locked="0"/>
    </xf>
    <xf numFmtId="0" fontId="12" fillId="0" borderId="15" xfId="10" applyFont="1" applyFill="1" applyBorder="1" applyAlignment="1" applyProtection="1">
      <alignment horizontal="center" vertical="center"/>
      <protection locked="0"/>
    </xf>
    <xf numFmtId="0" fontId="17" fillId="0" borderId="16" xfId="10" applyFont="1" applyFill="1" applyBorder="1" applyAlignment="1">
      <alignment horizontal="center" vertical="center"/>
    </xf>
    <xf numFmtId="0" fontId="17" fillId="0" borderId="17" xfId="10" applyFont="1" applyFill="1" applyBorder="1" applyAlignment="1">
      <alignment horizontal="center" vertical="center"/>
    </xf>
    <xf numFmtId="0" fontId="12" fillId="0" borderId="17" xfId="10" applyFont="1" applyFill="1" applyBorder="1" applyAlignment="1">
      <alignment vertical="center"/>
    </xf>
    <xf numFmtId="0" fontId="12" fillId="0" borderId="17" xfId="10" applyFont="1" applyFill="1" applyBorder="1" applyAlignment="1" applyProtection="1">
      <alignment horizontal="center" vertical="center"/>
      <protection locked="0"/>
    </xf>
    <xf numFmtId="0" fontId="12" fillId="0" borderId="16" xfId="10" applyFont="1" applyFill="1" applyBorder="1" applyAlignment="1" applyProtection="1">
      <alignment horizontal="center" vertical="center"/>
      <protection locked="0"/>
    </xf>
    <xf numFmtId="177" fontId="12" fillId="0" borderId="7" xfId="2" applyNumberFormat="1" applyFont="1" applyFill="1" applyBorder="1" applyAlignment="1" applyProtection="1">
      <alignment horizontal="center" vertical="center"/>
      <protection locked="0"/>
    </xf>
    <xf numFmtId="0" fontId="10" fillId="0" borderId="0" xfId="10" applyFont="1" applyFill="1" applyBorder="1" applyAlignment="1">
      <alignment horizontal="center" vertical="top"/>
    </xf>
    <xf numFmtId="0" fontId="17" fillId="0" borderId="1" xfId="10" applyFont="1" applyFill="1" applyBorder="1" applyAlignment="1">
      <alignment horizontal="center" vertical="center"/>
    </xf>
    <xf numFmtId="14" fontId="36" fillId="0" borderId="9" xfId="10" applyNumberFormat="1" applyFont="1" applyFill="1" applyBorder="1" applyAlignment="1">
      <alignment horizontal="center" vertical="center"/>
    </xf>
    <xf numFmtId="0" fontId="16" fillId="0" borderId="4" xfId="10" applyFont="1" applyFill="1" applyBorder="1" applyAlignment="1" applyProtection="1">
      <alignment horizontal="left" vertical="center"/>
      <protection locked="0"/>
    </xf>
    <xf numFmtId="0" fontId="16" fillId="0" borderId="15" xfId="10" applyFont="1" applyFill="1" applyBorder="1" applyAlignment="1" applyProtection="1">
      <alignment horizontal="left" vertical="center"/>
      <protection locked="0"/>
    </xf>
    <xf numFmtId="0" fontId="12" fillId="0" borderId="17" xfId="10" applyFont="1" applyFill="1" applyBorder="1" applyAlignment="1">
      <alignment horizontal="center" vertical="center"/>
    </xf>
    <xf numFmtId="0" fontId="12" fillId="0" borderId="16" xfId="10" applyFont="1" applyFill="1" applyBorder="1" applyAlignment="1">
      <alignment horizontal="center" vertical="center"/>
    </xf>
    <xf numFmtId="0" fontId="12" fillId="0" borderId="6" xfId="10" applyFont="1" applyFill="1" applyBorder="1" applyAlignment="1">
      <alignment horizontal="center" vertical="center"/>
    </xf>
    <xf numFmtId="0" fontId="37" fillId="0" borderId="19" xfId="1" applyFont="1" applyFill="1" applyBorder="1" applyAlignment="1" applyProtection="1">
      <alignment horizontal="left" vertical="center"/>
      <protection locked="0"/>
    </xf>
    <xf numFmtId="0" fontId="17" fillId="0" borderId="1" xfId="10" applyFont="1" applyFill="1" applyBorder="1" applyAlignment="1">
      <alignment vertical="center"/>
    </xf>
    <xf numFmtId="0" fontId="17" fillId="0" borderId="21" xfId="10" applyFont="1" applyFill="1" applyBorder="1" applyAlignment="1">
      <alignment vertical="center"/>
    </xf>
    <xf numFmtId="0" fontId="7" fillId="0" borderId="23" xfId="10" applyFont="1" applyFill="1" applyBorder="1" applyAlignment="1">
      <alignment horizontal="right" vertical="center"/>
    </xf>
    <xf numFmtId="0" fontId="7" fillId="0" borderId="2" xfId="10" applyFont="1" applyFill="1" applyBorder="1" applyAlignment="1" applyProtection="1">
      <alignment vertical="center"/>
      <protection locked="0"/>
    </xf>
    <xf numFmtId="0" fontId="10" fillId="0" borderId="24" xfId="10" applyFont="1" applyFill="1" applyBorder="1" applyAlignment="1">
      <alignment horizontal="left" vertical="center"/>
    </xf>
    <xf numFmtId="0" fontId="7" fillId="0" borderId="0" xfId="10" applyFont="1" applyFill="1" applyBorder="1" applyAlignment="1">
      <alignment horizontal="right"/>
    </xf>
    <xf numFmtId="0" fontId="7" fillId="0" borderId="4" xfId="10" applyFont="1" applyFill="1" applyBorder="1" applyAlignment="1">
      <alignment horizontal="center" vertical="center"/>
    </xf>
    <xf numFmtId="0" fontId="7" fillId="0" borderId="0" xfId="0" applyFont="1" applyFill="1" applyBorder="1">
      <alignment vertical="center"/>
    </xf>
    <xf numFmtId="0" fontId="7" fillId="0" borderId="0" xfId="14" applyFont="1" applyFill="1" applyBorder="1"/>
    <xf numFmtId="0" fontId="7" fillId="0" borderId="0" xfId="12" applyFont="1" applyFill="1" applyBorder="1" applyAlignment="1">
      <alignment horizontal="center" vertical="center"/>
    </xf>
    <xf numFmtId="0" fontId="10" fillId="0" borderId="0" xfId="12" applyFont="1" applyFill="1" applyBorder="1" applyAlignment="1">
      <alignment horizontal="right" vertical="center"/>
    </xf>
    <xf numFmtId="0" fontId="18" fillId="0" borderId="1" xfId="1" applyFont="1" applyFill="1" applyBorder="1" applyAlignment="1" applyProtection="1">
      <alignment horizontal="center" vertical="center"/>
    </xf>
    <xf numFmtId="177" fontId="18" fillId="0" borderId="1" xfId="0" applyNumberFormat="1" applyFont="1" applyFill="1" applyBorder="1" applyAlignment="1">
      <alignment horizontal="center" vertical="center"/>
    </xf>
    <xf numFmtId="0" fontId="18" fillId="0" borderId="1" xfId="0" applyFont="1" applyFill="1" applyBorder="1" applyAlignment="1">
      <alignment horizontal="left" vertical="center"/>
    </xf>
    <xf numFmtId="0" fontId="18" fillId="0" borderId="0" xfId="12" applyFont="1" applyFill="1" applyBorder="1"/>
    <xf numFmtId="0" fontId="7" fillId="0" borderId="0" xfId="0" applyFont="1" applyFill="1" applyBorder="1" applyAlignment="1">
      <alignment horizontal="left" vertical="center"/>
    </xf>
    <xf numFmtId="0" fontId="12" fillId="0" borderId="0" xfId="13" applyFont="1" applyFill="1" applyBorder="1" applyAlignment="1">
      <alignment horizontal="left" vertical="center"/>
    </xf>
    <xf numFmtId="0" fontId="7" fillId="0" borderId="0" xfId="12" applyFont="1" applyFill="1" applyBorder="1" applyAlignment="1">
      <alignment horizontal="right" vertical="center"/>
    </xf>
    <xf numFmtId="0" fontId="12" fillId="0" borderId="0" xfId="12" applyFont="1" applyFill="1" applyBorder="1" applyAlignment="1">
      <alignment horizontal="left" vertical="center"/>
    </xf>
    <xf numFmtId="0" fontId="12" fillId="0" borderId="9" xfId="10" applyFont="1" applyFill="1" applyBorder="1" applyAlignment="1">
      <alignment horizontal="left" vertical="center"/>
    </xf>
    <xf numFmtId="0" fontId="12" fillId="0" borderId="10" xfId="10" applyFont="1" applyFill="1" applyBorder="1" applyAlignment="1">
      <alignment horizontal="left" vertical="center"/>
    </xf>
    <xf numFmtId="0" fontId="12" fillId="0" borderId="14" xfId="10" applyFont="1" applyFill="1" applyBorder="1" applyAlignment="1">
      <alignment horizontal="center" vertical="center"/>
    </xf>
    <xf numFmtId="0" fontId="10" fillId="0" borderId="1" xfId="10" applyFont="1" applyFill="1" applyBorder="1" applyAlignment="1">
      <alignment horizontal="center" vertical="top"/>
    </xf>
    <xf numFmtId="0" fontId="17" fillId="0" borderId="0" xfId="10" applyFont="1" applyFill="1" applyBorder="1" applyAlignment="1">
      <alignment horizontal="center" vertical="center"/>
    </xf>
    <xf numFmtId="0" fontId="12" fillId="0" borderId="0" xfId="10" applyFont="1" applyFill="1" applyBorder="1" applyAlignment="1">
      <alignment horizontal="right" vertical="center"/>
    </xf>
    <xf numFmtId="0" fontId="12" fillId="0" borderId="1" xfId="10" applyFont="1" applyFill="1" applyBorder="1" applyAlignment="1">
      <alignment vertical="center"/>
    </xf>
    <xf numFmtId="0" fontId="12" fillId="0" borderId="1" xfId="10" applyFont="1" applyFill="1" applyBorder="1" applyAlignment="1">
      <alignment horizontal="center" vertical="center"/>
    </xf>
    <xf numFmtId="0" fontId="12" fillId="0" borderId="15" xfId="10" applyFont="1" applyFill="1" applyBorder="1" applyAlignment="1">
      <alignment horizontal="left" vertical="center"/>
    </xf>
    <xf numFmtId="0" fontId="12" fillId="0" borderId="0" xfId="10" applyFont="1" applyFill="1" applyBorder="1" applyAlignment="1">
      <alignment horizontal="center" vertical="center"/>
    </xf>
    <xf numFmtId="0" fontId="12" fillId="0" borderId="12" xfId="10" applyFont="1" applyFill="1" applyBorder="1" applyAlignment="1">
      <alignment horizontal="left" vertical="center"/>
    </xf>
    <xf numFmtId="0" fontId="12" fillId="0" borderId="27" xfId="10" applyFont="1" applyFill="1" applyBorder="1" applyAlignment="1">
      <alignment horizontal="center" vertical="center"/>
    </xf>
    <xf numFmtId="0" fontId="12" fillId="0" borderId="27" xfId="10" applyFont="1" applyFill="1" applyBorder="1" applyAlignment="1">
      <alignment horizontal="left" vertical="center"/>
    </xf>
    <xf numFmtId="0" fontId="12" fillId="0" borderId="4" xfId="10" applyFont="1" applyFill="1" applyBorder="1" applyAlignment="1">
      <alignment horizontal="left" vertical="center"/>
    </xf>
    <xf numFmtId="0" fontId="12" fillId="0" borderId="14" xfId="10" applyFont="1" applyFill="1" applyBorder="1" applyAlignment="1">
      <alignment horizontal="left" vertical="center"/>
    </xf>
    <xf numFmtId="0" fontId="37" fillId="0" borderId="28" xfId="10" applyFont="1" applyFill="1" applyBorder="1" applyAlignment="1" applyProtection="1">
      <alignment horizontal="left" vertical="center"/>
      <protection locked="0"/>
    </xf>
    <xf numFmtId="0" fontId="37" fillId="0" borderId="29" xfId="10" applyFont="1" applyFill="1" applyBorder="1" applyAlignment="1" applyProtection="1">
      <alignment horizontal="left" vertical="center"/>
      <protection locked="0"/>
    </xf>
    <xf numFmtId="0" fontId="19" fillId="0" borderId="0" xfId="1" applyFont="1" applyFill="1" applyBorder="1" applyAlignment="1" applyProtection="1">
      <alignment vertical="center"/>
    </xf>
    <xf numFmtId="0" fontId="19" fillId="0" borderId="0" xfId="1" applyFont="1" applyFill="1" applyBorder="1" applyAlignment="1" applyProtection="1">
      <alignment horizontal="left" vertical="center"/>
    </xf>
    <xf numFmtId="177" fontId="12" fillId="0" borderId="12" xfId="10" applyNumberFormat="1" applyFont="1" applyFill="1" applyBorder="1" applyAlignment="1">
      <alignment horizontal="right" vertical="center"/>
    </xf>
    <xf numFmtId="177" fontId="12" fillId="0" borderId="14" xfId="10" applyNumberFormat="1" applyFont="1" applyFill="1" applyBorder="1" applyAlignment="1">
      <alignment horizontal="right" vertical="center"/>
    </xf>
    <xf numFmtId="14" fontId="12" fillId="0" borderId="9" xfId="10" applyNumberFormat="1" applyFont="1" applyFill="1" applyBorder="1" applyAlignment="1">
      <alignment horizontal="center" vertical="center"/>
    </xf>
    <xf numFmtId="14" fontId="12" fillId="0" borderId="12" xfId="10" applyNumberFormat="1" applyFont="1" applyFill="1" applyBorder="1" applyAlignment="1">
      <alignment horizontal="center" vertical="center"/>
    </xf>
    <xf numFmtId="177" fontId="12" fillId="0" borderId="12" xfId="10" applyNumberFormat="1" applyFont="1" applyFill="1" applyBorder="1" applyAlignment="1">
      <alignment horizontal="center" vertical="center"/>
    </xf>
    <xf numFmtId="177" fontId="12" fillId="0" borderId="14" xfId="10" applyNumberFormat="1" applyFont="1" applyFill="1" applyBorder="1" applyAlignment="1">
      <alignment horizontal="center" vertical="center"/>
    </xf>
    <xf numFmtId="0" fontId="10" fillId="0" borderId="3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3" xfId="0" applyFont="1" applyFill="1" applyBorder="1" applyAlignment="1">
      <alignment horizontal="center" vertical="center"/>
    </xf>
    <xf numFmtId="0" fontId="12" fillId="0" borderId="0" xfId="10" applyFont="1" applyFill="1" applyBorder="1"/>
    <xf numFmtId="0" fontId="12" fillId="0" borderId="0" xfId="14" applyFont="1" applyFill="1" applyBorder="1"/>
    <xf numFmtId="0" fontId="12" fillId="0" borderId="0" xfId="12" applyFont="1" applyFill="1" applyBorder="1" applyAlignment="1">
      <alignment horizontal="right" vertical="center"/>
    </xf>
    <xf numFmtId="0" fontId="12" fillId="0" borderId="0" xfId="1" applyFont="1" applyFill="1" applyBorder="1" applyAlignment="1" applyProtection="1">
      <alignment horizontal="left" vertical="center"/>
    </xf>
    <xf numFmtId="0" fontId="12" fillId="0" borderId="0" xfId="0" applyFont="1" applyFill="1" applyBorder="1" applyAlignment="1">
      <alignment horizontal="left" vertical="center"/>
    </xf>
    <xf numFmtId="0" fontId="12" fillId="0" borderId="0" xfId="10" applyFont="1" applyFill="1" applyBorder="1" applyAlignment="1">
      <alignment horizontal="right"/>
    </xf>
    <xf numFmtId="0" fontId="10" fillId="0" borderId="0" xfId="12" applyFont="1" applyFill="1" applyBorder="1" applyAlignment="1">
      <alignment horizontal="left" vertical="center"/>
    </xf>
    <xf numFmtId="0" fontId="12" fillId="0" borderId="0" xfId="12" applyFont="1" applyFill="1" applyBorder="1" applyAlignment="1">
      <alignment horizontal="center" vertical="center"/>
    </xf>
    <xf numFmtId="0" fontId="12" fillId="0" borderId="0" xfId="1" applyFont="1" applyFill="1" applyBorder="1" applyAlignment="1" applyProtection="1">
      <alignment horizontal="center" vertical="center"/>
    </xf>
    <xf numFmtId="0" fontId="12" fillId="0" borderId="0" xfId="13" applyFont="1" applyFill="1" applyBorder="1"/>
    <xf numFmtId="177" fontId="12" fillId="0" borderId="0" xfId="10" applyNumberFormat="1" applyFont="1" applyFill="1" applyBorder="1"/>
    <xf numFmtId="177" fontId="12" fillId="0" borderId="0" xfId="2" applyNumberFormat="1" applyFont="1" applyFill="1" applyBorder="1" applyAlignment="1">
      <alignment horizontal="right" vertical="center"/>
    </xf>
    <xf numFmtId="0" fontId="7" fillId="0" borderId="15" xfId="0" applyFont="1" applyFill="1" applyBorder="1" applyAlignment="1">
      <alignment horizontal="center" vertical="center"/>
    </xf>
    <xf numFmtId="0" fontId="7" fillId="0" borderId="30" xfId="1" applyFont="1" applyFill="1" applyBorder="1" applyAlignment="1" applyProtection="1">
      <alignment horizontal="center" vertical="center"/>
    </xf>
    <xf numFmtId="0" fontId="7" fillId="0" borderId="38" xfId="0" applyFont="1" applyBorder="1" applyAlignment="1">
      <alignment vertical="center"/>
    </xf>
    <xf numFmtId="0" fontId="22" fillId="0" borderId="38" xfId="11" applyFont="1" applyBorder="1" applyAlignment="1">
      <alignment vertical="center" wrapText="1"/>
    </xf>
    <xf numFmtId="0" fontId="22" fillId="0" borderId="38" xfId="11" applyFont="1" applyBorder="1" applyAlignment="1">
      <alignment vertical="center"/>
    </xf>
    <xf numFmtId="0" fontId="22" fillId="0" borderId="0" xfId="11" applyFont="1" applyBorder="1" applyAlignment="1">
      <alignment horizontal="center" vertical="center" wrapText="1"/>
    </xf>
    <xf numFmtId="0" fontId="22" fillId="0" borderId="0" xfId="11" applyFont="1" applyBorder="1" applyAlignment="1">
      <alignment vertical="center" wrapText="1"/>
    </xf>
    <xf numFmtId="0" fontId="0" fillId="0" borderId="1" xfId="0" applyBorder="1">
      <alignment vertical="center"/>
    </xf>
    <xf numFmtId="0" fontId="0" fillId="0" borderId="0" xfId="0" applyBorder="1">
      <alignment vertical="center"/>
    </xf>
    <xf numFmtId="0" fontId="0" fillId="2" borderId="1" xfId="0" applyFill="1" applyBorder="1">
      <alignment vertical="center"/>
    </xf>
    <xf numFmtId="0" fontId="0" fillId="3" borderId="0" xfId="0" applyFill="1">
      <alignment vertical="center"/>
    </xf>
    <xf numFmtId="0" fontId="0" fillId="3" borderId="0" xfId="0" applyFill="1" applyAlignment="1">
      <alignment horizontal="center" vertical="center"/>
    </xf>
    <xf numFmtId="0" fontId="7" fillId="3" borderId="39" xfId="0" applyFont="1" applyFill="1" applyBorder="1" applyAlignment="1">
      <alignment horizontal="center" vertical="center"/>
    </xf>
    <xf numFmtId="0" fontId="22" fillId="3" borderId="39" xfId="11" applyFont="1" applyFill="1" applyBorder="1" applyAlignment="1">
      <alignment horizontal="center" vertical="center" wrapText="1"/>
    </xf>
    <xf numFmtId="0" fontId="22" fillId="3" borderId="39" xfId="11" applyFont="1" applyFill="1" applyBorder="1" applyAlignment="1">
      <alignment horizontal="center" vertical="center"/>
    </xf>
    <xf numFmtId="0" fontId="11" fillId="0" borderId="0" xfId="8">
      <alignment vertical="center"/>
    </xf>
    <xf numFmtId="0" fontId="7" fillId="0" borderId="0" xfId="8" applyFont="1">
      <alignment vertical="center"/>
    </xf>
    <xf numFmtId="0" fontId="26" fillId="0" borderId="0" xfId="6">
      <alignment vertical="center"/>
    </xf>
    <xf numFmtId="0" fontId="26" fillId="0" borderId="0" xfId="6" applyFont="1">
      <alignment vertical="center"/>
    </xf>
    <xf numFmtId="0" fontId="12" fillId="0" borderId="49" xfId="10" applyFont="1" applyFill="1" applyBorder="1" applyAlignment="1" applyProtection="1">
      <alignment horizontal="center" vertical="center"/>
      <protection locked="0"/>
    </xf>
    <xf numFmtId="0" fontId="12" fillId="0" borderId="44" xfId="10" applyFont="1" applyFill="1" applyBorder="1" applyAlignment="1" applyProtection="1">
      <alignment horizontal="center" vertical="center"/>
      <protection locked="0"/>
    </xf>
    <xf numFmtId="178" fontId="12" fillId="0" borderId="16" xfId="10" applyNumberFormat="1" applyFont="1" applyFill="1" applyBorder="1" applyAlignment="1" applyProtection="1">
      <alignment horizontal="center" vertical="center"/>
      <protection locked="0"/>
    </xf>
    <xf numFmtId="0" fontId="25" fillId="0" borderId="1" xfId="1" applyFill="1" applyBorder="1" applyAlignment="1" applyProtection="1">
      <alignment vertical="center"/>
    </xf>
    <xf numFmtId="177" fontId="12" fillId="0" borderId="52" xfId="2" applyNumberFormat="1" applyFont="1" applyFill="1" applyBorder="1" applyAlignment="1" applyProtection="1">
      <alignment horizontal="center" vertical="center"/>
      <protection locked="0"/>
    </xf>
    <xf numFmtId="0" fontId="31" fillId="0" borderId="0" xfId="10" applyFont="1" applyFill="1" applyBorder="1" applyAlignment="1">
      <alignment vertical="center"/>
    </xf>
    <xf numFmtId="0" fontId="31" fillId="0" borderId="1" xfId="10" applyFont="1" applyFill="1" applyBorder="1" applyAlignment="1">
      <alignment vertical="center"/>
    </xf>
    <xf numFmtId="0" fontId="31" fillId="0" borderId="0" xfId="10" applyFont="1" applyFill="1" applyBorder="1" applyAlignment="1">
      <alignment horizontal="right"/>
    </xf>
    <xf numFmtId="180" fontId="12" fillId="4" borderId="16" xfId="10" applyNumberFormat="1" applyFont="1" applyFill="1" applyBorder="1" applyAlignment="1" applyProtection="1">
      <alignment horizontal="center" vertical="center"/>
      <protection locked="0"/>
    </xf>
    <xf numFmtId="0" fontId="15" fillId="6" borderId="6" xfId="10" applyFont="1" applyFill="1" applyBorder="1" applyAlignment="1">
      <alignment horizontal="center" vertical="center" wrapText="1"/>
    </xf>
    <xf numFmtId="0" fontId="15" fillId="6" borderId="17" xfId="10" applyFont="1" applyFill="1" applyBorder="1" applyAlignment="1">
      <alignment horizontal="center" vertical="center" wrapText="1"/>
    </xf>
    <xf numFmtId="0" fontId="10" fillId="0" borderId="6" xfId="10" applyFont="1" applyFill="1" applyBorder="1" applyAlignment="1">
      <alignment horizontal="center" vertical="center"/>
    </xf>
    <xf numFmtId="0" fontId="10" fillId="0" borderId="52" xfId="10" applyFont="1" applyFill="1" applyBorder="1" applyAlignment="1">
      <alignment horizontal="center" vertical="center"/>
    </xf>
    <xf numFmtId="0" fontId="10" fillId="0" borderId="17" xfId="10" applyFont="1" applyFill="1" applyBorder="1" applyAlignment="1">
      <alignment horizontal="center" vertical="center" textRotation="255"/>
    </xf>
    <xf numFmtId="0" fontId="0" fillId="5" borderId="1" xfId="0" applyFill="1" applyBorder="1">
      <alignment vertical="center"/>
    </xf>
    <xf numFmtId="0" fontId="21" fillId="0" borderId="5" xfId="0" applyFont="1" applyFill="1" applyBorder="1" applyAlignment="1">
      <alignment vertical="center"/>
    </xf>
    <xf numFmtId="0" fontId="21" fillId="0" borderId="46" xfId="0" applyFont="1" applyFill="1" applyBorder="1" applyAlignment="1">
      <alignment vertical="center"/>
    </xf>
    <xf numFmtId="0" fontId="12" fillId="0" borderId="49" xfId="10" applyFont="1" applyFill="1" applyBorder="1" applyAlignment="1">
      <alignment horizontal="center" vertical="center"/>
    </xf>
    <xf numFmtId="0" fontId="21" fillId="0" borderId="32" xfId="1" applyFont="1" applyFill="1" applyBorder="1" applyAlignment="1" applyProtection="1">
      <alignment vertical="center"/>
    </xf>
    <xf numFmtId="0" fontId="21" fillId="0" borderId="28" xfId="1" applyFont="1" applyFill="1" applyBorder="1" applyAlignment="1" applyProtection="1">
      <alignment vertical="center"/>
    </xf>
    <xf numFmtId="0" fontId="21" fillId="0" borderId="29" xfId="1" applyFont="1" applyFill="1" applyBorder="1" applyAlignment="1" applyProtection="1">
      <alignment vertical="center"/>
    </xf>
    <xf numFmtId="0" fontId="12" fillId="0" borderId="4" xfId="0" applyFont="1" applyFill="1" applyBorder="1" applyAlignment="1">
      <alignment vertical="center"/>
    </xf>
    <xf numFmtId="0" fontId="12" fillId="0" borderId="15" xfId="0" applyFont="1" applyFill="1" applyBorder="1" applyAlignment="1">
      <alignment vertical="center"/>
    </xf>
    <xf numFmtId="0" fontId="12" fillId="0" borderId="27" xfId="1" applyFont="1" applyFill="1" applyBorder="1" applyAlignment="1" applyProtection="1">
      <alignment vertical="center"/>
    </xf>
    <xf numFmtId="0" fontId="12" fillId="0" borderId="4" xfId="1" applyFont="1" applyFill="1" applyBorder="1" applyAlignment="1" applyProtection="1">
      <alignment vertical="center"/>
    </xf>
    <xf numFmtId="0" fontId="12" fillId="0" borderId="15" xfId="1" applyFont="1" applyFill="1" applyBorder="1" applyAlignment="1" applyProtection="1">
      <alignment vertical="center"/>
    </xf>
    <xf numFmtId="0" fontId="12" fillId="0" borderId="10" xfId="0" applyFont="1" applyFill="1" applyBorder="1" applyAlignment="1">
      <alignment vertical="center"/>
    </xf>
    <xf numFmtId="0" fontId="14" fillId="0" borderId="0" xfId="10" applyFont="1" applyFill="1" applyBorder="1" applyAlignment="1">
      <alignment horizontal="center" vertical="center" textRotation="255"/>
    </xf>
    <xf numFmtId="0" fontId="12" fillId="0" borderId="0" xfId="10" applyFont="1" applyFill="1" applyBorder="1" applyAlignment="1">
      <alignment vertical="center"/>
    </xf>
    <xf numFmtId="180" fontId="12" fillId="0" borderId="0" xfId="10" applyNumberFormat="1" applyFont="1" applyFill="1" applyBorder="1" applyAlignment="1">
      <alignment horizontal="center" vertical="center"/>
    </xf>
    <xf numFmtId="177" fontId="12" fillId="0" borderId="0" xfId="2" applyNumberFormat="1" applyFont="1" applyFill="1" applyBorder="1" applyAlignment="1">
      <alignment horizontal="center" vertical="center"/>
    </xf>
    <xf numFmtId="177" fontId="12" fillId="0" borderId="0" xfId="2" applyNumberFormat="1" applyFont="1" applyFill="1" applyBorder="1" applyAlignment="1">
      <alignment vertical="center"/>
    </xf>
    <xf numFmtId="0" fontId="44" fillId="0" borderId="6" xfId="10" applyFont="1" applyFill="1" applyBorder="1" applyAlignment="1">
      <alignment horizontal="center" vertical="center" wrapText="1"/>
    </xf>
    <xf numFmtId="0" fontId="7" fillId="0" borderId="18" xfId="10" applyFont="1" applyFill="1" applyBorder="1" applyAlignment="1">
      <alignment horizontal="center" vertical="center"/>
    </xf>
    <xf numFmtId="0" fontId="7" fillId="0" borderId="7" xfId="10" applyFont="1" applyFill="1" applyBorder="1" applyAlignment="1">
      <alignment horizontal="center" vertical="center"/>
    </xf>
    <xf numFmtId="0" fontId="12" fillId="0" borderId="20" xfId="10" applyFont="1" applyFill="1" applyBorder="1" applyAlignment="1">
      <alignment horizontal="center" vertical="center"/>
    </xf>
    <xf numFmtId="180" fontId="12" fillId="0" borderId="53" xfId="10" applyNumberFormat="1" applyFont="1" applyFill="1" applyBorder="1" applyAlignment="1">
      <alignment horizontal="center" vertical="center"/>
    </xf>
    <xf numFmtId="177" fontId="12" fillId="0" borderId="1" xfId="2" applyNumberFormat="1" applyFont="1" applyFill="1" applyBorder="1" applyAlignment="1">
      <alignment horizontal="center" vertical="center"/>
    </xf>
    <xf numFmtId="177" fontId="12" fillId="0" borderId="53" xfId="2" applyNumberFormat="1" applyFont="1" applyFill="1" applyBorder="1" applyAlignment="1">
      <alignment vertical="center"/>
    </xf>
    <xf numFmtId="0" fontId="12" fillId="0" borderId="51" xfId="10" applyFont="1" applyFill="1" applyBorder="1" applyAlignment="1">
      <alignment horizontal="center" vertical="center"/>
    </xf>
    <xf numFmtId="180" fontId="12" fillId="0" borderId="54" xfId="10" applyNumberFormat="1" applyFont="1" applyFill="1" applyBorder="1" applyAlignment="1">
      <alignment horizontal="center" vertical="center"/>
    </xf>
    <xf numFmtId="0" fontId="21" fillId="0" borderId="50" xfId="0" applyFont="1" applyFill="1" applyBorder="1" applyAlignment="1">
      <alignment vertical="center"/>
    </xf>
    <xf numFmtId="0" fontId="12" fillId="0" borderId="41" xfId="10" applyFont="1" applyFill="1" applyBorder="1" applyAlignment="1">
      <alignment horizontal="center" vertical="center"/>
    </xf>
    <xf numFmtId="0" fontId="12" fillId="0" borderId="27" xfId="0" applyFont="1" applyFill="1" applyBorder="1" applyAlignment="1">
      <alignment vertical="center"/>
    </xf>
    <xf numFmtId="0" fontId="21" fillId="0" borderId="24" xfId="0" applyFont="1" applyFill="1" applyBorder="1" applyAlignment="1">
      <alignment vertical="center"/>
    </xf>
    <xf numFmtId="0" fontId="11" fillId="0" borderId="0" xfId="8" applyFont="1">
      <alignment vertical="center"/>
    </xf>
    <xf numFmtId="0" fontId="11" fillId="0" borderId="0" xfId="8" applyAlignment="1">
      <alignment horizontal="center" vertical="center"/>
    </xf>
    <xf numFmtId="0" fontId="43" fillId="0" borderId="0" xfId="8" applyFont="1">
      <alignment vertical="center"/>
    </xf>
    <xf numFmtId="0" fontId="7" fillId="0" borderId="0" xfId="5">
      <alignment vertical="center"/>
    </xf>
    <xf numFmtId="0" fontId="26" fillId="0" borderId="0" xfId="6" applyFont="1" applyAlignment="1">
      <alignment horizontal="right" vertical="center"/>
    </xf>
    <xf numFmtId="0" fontId="7" fillId="0" borderId="3" xfId="10" applyFont="1" applyFill="1" applyBorder="1" applyAlignment="1" applyProtection="1">
      <alignment horizontal="center" vertical="center"/>
    </xf>
    <xf numFmtId="0" fontId="0" fillId="0" borderId="0" xfId="6" applyFont="1">
      <alignment vertical="center"/>
    </xf>
    <xf numFmtId="0" fontId="12" fillId="0" borderId="27" xfId="10" applyFont="1" applyFill="1" applyBorder="1" applyAlignment="1" applyProtection="1">
      <alignment horizontal="left" vertical="center"/>
      <protection locked="0"/>
    </xf>
    <xf numFmtId="0" fontId="16" fillId="0" borderId="27" xfId="10" applyFont="1" applyFill="1" applyBorder="1" applyAlignment="1" applyProtection="1">
      <alignment horizontal="left" vertical="center"/>
      <protection locked="0"/>
    </xf>
    <xf numFmtId="0" fontId="12" fillId="0" borderId="27" xfId="10" applyFont="1" applyFill="1" applyBorder="1" applyAlignment="1" applyProtection="1">
      <alignment horizontal="center" vertical="center"/>
      <protection locked="0"/>
    </xf>
    <xf numFmtId="0" fontId="12" fillId="0" borderId="41" xfId="10" applyFont="1" applyFill="1" applyBorder="1" applyAlignment="1" applyProtection="1">
      <alignment horizontal="center" vertical="center"/>
      <protection locked="0"/>
    </xf>
    <xf numFmtId="182" fontId="12" fillId="0" borderId="2" xfId="10" applyNumberFormat="1" applyFont="1" applyFill="1" applyBorder="1" applyAlignment="1" applyProtection="1">
      <alignment vertical="center"/>
      <protection locked="0"/>
    </xf>
    <xf numFmtId="182" fontId="7" fillId="0" borderId="2" xfId="10" applyNumberFormat="1" applyFont="1" applyFill="1" applyBorder="1" applyAlignment="1" applyProtection="1">
      <alignment vertical="center"/>
      <protection locked="0"/>
    </xf>
    <xf numFmtId="182" fontId="18" fillId="0" borderId="22" xfId="10" applyNumberFormat="1" applyFont="1" applyFill="1" applyBorder="1" applyAlignment="1">
      <alignment horizontal="center" vertical="center"/>
    </xf>
    <xf numFmtId="182" fontId="29" fillId="0" borderId="0" xfId="10" applyNumberFormat="1" applyFont="1" applyFill="1" applyBorder="1" applyAlignment="1">
      <alignment horizontal="center" vertical="center"/>
    </xf>
    <xf numFmtId="0" fontId="25" fillId="0" borderId="2" xfId="1" applyBorder="1" applyAlignment="1" applyProtection="1">
      <alignment horizontal="center" vertical="center" wrapText="1"/>
    </xf>
    <xf numFmtId="0" fontId="10" fillId="0" borderId="0" xfId="8" applyFont="1">
      <alignment vertical="center"/>
    </xf>
    <xf numFmtId="0" fontId="7" fillId="0" borderId="0" xfId="8" applyFont="1" applyAlignment="1">
      <alignment horizontal="right" vertical="center"/>
    </xf>
    <xf numFmtId="0" fontId="11" fillId="0" borderId="33" xfId="8" applyFont="1" applyBorder="1" applyAlignment="1">
      <alignment horizontal="left" vertical="center" wrapText="1"/>
    </xf>
    <xf numFmtId="183" fontId="11" fillId="0" borderId="4" xfId="8" applyNumberFormat="1" applyBorder="1" applyAlignment="1">
      <alignment horizontal="center" vertical="center"/>
    </xf>
    <xf numFmtId="0" fontId="11" fillId="0" borderId="28" xfId="8" applyFont="1" applyBorder="1" applyAlignment="1">
      <alignment vertical="top" wrapText="1"/>
    </xf>
    <xf numFmtId="0" fontId="11" fillId="0" borderId="33" xfId="8" applyFont="1" applyBorder="1" applyAlignment="1">
      <alignment vertical="center" wrapText="1"/>
    </xf>
    <xf numFmtId="0" fontId="11" fillId="0" borderId="19" xfId="8" applyFont="1" applyBorder="1" applyAlignment="1">
      <alignment vertical="top" wrapText="1"/>
    </xf>
    <xf numFmtId="0" fontId="11" fillId="0" borderId="28" xfId="8" applyFont="1" applyBorder="1" applyAlignment="1">
      <alignment vertical="center" wrapText="1"/>
    </xf>
    <xf numFmtId="183" fontId="11" fillId="0" borderId="4" xfId="7" applyNumberFormat="1" applyBorder="1" applyAlignment="1">
      <alignment horizontal="center" vertical="center"/>
    </xf>
    <xf numFmtId="0" fontId="11" fillId="0" borderId="28" xfId="7" applyFont="1" applyBorder="1" applyAlignment="1">
      <alignment vertical="center" wrapText="1"/>
    </xf>
    <xf numFmtId="179" fontId="0" fillId="0" borderId="15" xfId="6" applyNumberFormat="1" applyFont="1" applyBorder="1" applyAlignment="1">
      <alignment horizontal="center" vertical="center"/>
    </xf>
    <xf numFmtId="0" fontId="47" fillId="0" borderId="0" xfId="5" applyFont="1" applyAlignment="1">
      <alignment horizontal="center" vertical="center" wrapText="1"/>
    </xf>
    <xf numFmtId="0" fontId="10" fillId="0" borderId="0" xfId="5" applyFont="1">
      <alignmen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center" vertical="center" wrapText="1"/>
    </xf>
    <xf numFmtId="0" fontId="0" fillId="0" borderId="0" xfId="5" applyFont="1">
      <alignment vertical="center"/>
    </xf>
    <xf numFmtId="0" fontId="7" fillId="0" borderId="31" xfId="5" applyBorder="1" applyAlignment="1">
      <alignment horizontal="center" vertical="center"/>
    </xf>
    <xf numFmtId="0" fontId="7" fillId="0" borderId="27" xfId="5" applyBorder="1" applyAlignment="1">
      <alignment horizontal="center" vertical="center"/>
    </xf>
    <xf numFmtId="0" fontId="7" fillId="0" borderId="32" xfId="5" applyBorder="1" applyAlignment="1">
      <alignment horizontal="center" vertical="center"/>
    </xf>
    <xf numFmtId="0" fontId="11" fillId="0" borderId="58" xfId="8" applyFont="1" applyBorder="1" applyAlignment="1">
      <alignment horizontal="left" vertical="center" wrapText="1"/>
    </xf>
    <xf numFmtId="183" fontId="11" fillId="0" borderId="49" xfId="8" applyNumberFormat="1" applyBorder="1" applyAlignment="1">
      <alignment horizontal="center" vertical="center"/>
    </xf>
    <xf numFmtId="0" fontId="11" fillId="0" borderId="28" xfId="8" applyFont="1" applyBorder="1" applyAlignment="1">
      <alignment horizontal="left" vertical="center" wrapText="1"/>
    </xf>
    <xf numFmtId="0" fontId="7" fillId="0" borderId="0" xfId="5" applyBorder="1">
      <alignment vertical="center"/>
    </xf>
    <xf numFmtId="0" fontId="0" fillId="0" borderId="28" xfId="5" applyFont="1" applyBorder="1" applyAlignment="1">
      <alignment horizontal="left" vertical="center" wrapText="1"/>
    </xf>
    <xf numFmtId="0" fontId="7" fillId="0" borderId="37" xfId="5" applyFont="1" applyBorder="1" applyAlignment="1">
      <alignment horizontal="center" vertical="center"/>
    </xf>
    <xf numFmtId="0" fontId="7" fillId="0" borderId="29" xfId="5" applyFont="1" applyBorder="1">
      <alignment vertical="center"/>
    </xf>
    <xf numFmtId="183" fontId="11" fillId="0" borderId="0" xfId="8" applyNumberFormat="1" applyBorder="1" applyAlignment="1">
      <alignment horizontal="center" vertical="center"/>
    </xf>
    <xf numFmtId="183" fontId="7" fillId="0" borderId="0" xfId="5" applyNumberFormat="1" applyAlignment="1">
      <alignment horizontal="center" vertical="center"/>
    </xf>
    <xf numFmtId="0" fontId="11" fillId="0" borderId="0" xfId="8" applyAlignment="1">
      <alignment horizontal="right" vertical="center"/>
    </xf>
    <xf numFmtId="0" fontId="49" fillId="0" borderId="0" xfId="5" applyFont="1">
      <alignment vertical="center"/>
    </xf>
    <xf numFmtId="0" fontId="11" fillId="0" borderId="28" xfId="8" applyBorder="1" applyAlignment="1">
      <alignment horizontal="left" vertical="top" wrapText="1"/>
    </xf>
    <xf numFmtId="0" fontId="11" fillId="0" borderId="55" xfId="8" applyFont="1" applyBorder="1" applyAlignment="1">
      <alignment horizontal="left" vertical="center" wrapText="1"/>
    </xf>
    <xf numFmtId="183" fontId="11" fillId="0" borderId="56" xfId="7" applyNumberFormat="1" applyBorder="1" applyAlignment="1">
      <alignment horizontal="center" vertical="center"/>
    </xf>
    <xf numFmtId="0" fontId="11" fillId="0" borderId="57" xfId="7" applyFont="1" applyBorder="1" applyAlignment="1">
      <alignment vertical="center" wrapText="1"/>
    </xf>
    <xf numFmtId="0" fontId="7" fillId="0" borderId="37" xfId="5" applyBorder="1" applyAlignment="1">
      <alignment horizontal="center" vertical="center"/>
    </xf>
    <xf numFmtId="0" fontId="7" fillId="0" borderId="29" xfId="5" applyBorder="1" applyAlignment="1">
      <alignment horizontal="left" vertical="top"/>
    </xf>
    <xf numFmtId="0" fontId="7" fillId="0" borderId="0" xfId="5" applyBorder="1" applyAlignment="1">
      <alignment horizontal="center" vertical="center"/>
    </xf>
    <xf numFmtId="0" fontId="7" fillId="0" borderId="0" xfId="5" applyAlignment="1">
      <alignment horizontal="left" vertical="center"/>
    </xf>
    <xf numFmtId="0" fontId="10" fillId="0" borderId="0" xfId="29" applyFont="1">
      <alignment vertical="center"/>
    </xf>
    <xf numFmtId="0" fontId="7" fillId="0" borderId="0" xfId="29" applyFont="1">
      <alignment vertical="center"/>
    </xf>
    <xf numFmtId="0" fontId="41" fillId="0" borderId="0" xfId="29" applyFont="1" applyAlignment="1">
      <alignment horizontal="left" vertical="top" wrapText="1"/>
    </xf>
    <xf numFmtId="0" fontId="7" fillId="0" borderId="0" xfId="29" applyFont="1" applyAlignment="1">
      <alignment horizontal="left" vertical="top" wrapText="1"/>
    </xf>
    <xf numFmtId="0" fontId="7" fillId="0" borderId="0" xfId="5" applyFont="1" applyAlignment="1">
      <alignment vertical="center" wrapText="1"/>
    </xf>
    <xf numFmtId="0" fontId="7" fillId="0" borderId="0" xfId="5" applyFont="1" applyAlignment="1">
      <alignment horizontal="left" vertical="center"/>
    </xf>
    <xf numFmtId="0" fontId="37" fillId="0" borderId="32" xfId="1" applyFont="1" applyFill="1" applyBorder="1" applyAlignment="1" applyProtection="1">
      <alignment horizontal="left" vertical="center"/>
      <protection locked="0"/>
    </xf>
    <xf numFmtId="0" fontId="50" fillId="0" borderId="0" xfId="6" applyFont="1">
      <alignment vertical="center"/>
    </xf>
    <xf numFmtId="0" fontId="50" fillId="0" borderId="0" xfId="6" applyFont="1" applyAlignment="1">
      <alignment horizontal="center" vertical="center"/>
    </xf>
    <xf numFmtId="0" fontId="51" fillId="0" borderId="0" xfId="6" applyFont="1">
      <alignment vertical="center"/>
    </xf>
    <xf numFmtId="0" fontId="53" fillId="0" borderId="0" xfId="6" applyFont="1">
      <alignment vertical="center"/>
    </xf>
    <xf numFmtId="0" fontId="54" fillId="0" borderId="0" xfId="6" applyFont="1">
      <alignment vertical="center"/>
    </xf>
    <xf numFmtId="0" fontId="54" fillId="0" borderId="0" xfId="6" applyFont="1" applyAlignment="1">
      <alignment horizontal="center" vertical="center"/>
    </xf>
    <xf numFmtId="0" fontId="55" fillId="0" borderId="0" xfId="8" applyFont="1">
      <alignment vertical="center"/>
    </xf>
    <xf numFmtId="0" fontId="56" fillId="0" borderId="0" xfId="8" applyFont="1">
      <alignment vertical="center"/>
    </xf>
    <xf numFmtId="0" fontId="58" fillId="0" borderId="0" xfId="6" applyFont="1">
      <alignment vertical="center"/>
    </xf>
    <xf numFmtId="0" fontId="58" fillId="0" borderId="0" xfId="6" applyFont="1" applyAlignment="1">
      <alignment horizontal="right" vertical="center"/>
    </xf>
    <xf numFmtId="0" fontId="58" fillId="0" borderId="0" xfId="9" applyFont="1">
      <alignment vertical="center"/>
    </xf>
    <xf numFmtId="0" fontId="54" fillId="0" borderId="0" xfId="6" applyFont="1" applyAlignment="1">
      <alignment horizontal="center" vertical="center" wrapText="1"/>
    </xf>
    <xf numFmtId="0" fontId="54" fillId="0" borderId="0" xfId="6" applyFont="1" applyAlignment="1">
      <alignment horizontal="left" vertical="center" wrapText="1"/>
    </xf>
    <xf numFmtId="0" fontId="26" fillId="0" borderId="0" xfId="9">
      <alignment vertical="center"/>
    </xf>
    <xf numFmtId="0" fontId="58" fillId="0" borderId="0" xfId="6" applyFont="1" applyAlignment="1">
      <alignment horizontal="center" vertical="center"/>
    </xf>
    <xf numFmtId="0" fontId="54" fillId="0" borderId="0" xfId="6" applyFont="1" applyBorder="1" applyAlignment="1">
      <alignment vertical="center"/>
    </xf>
    <xf numFmtId="185" fontId="56" fillId="0" borderId="0" xfId="6" applyNumberFormat="1" applyFont="1" applyAlignment="1">
      <alignment horizontal="left" vertical="center"/>
    </xf>
    <xf numFmtId="0" fontId="26" fillId="0" borderId="0" xfId="9" applyFont="1">
      <alignment vertical="center"/>
    </xf>
    <xf numFmtId="0" fontId="58" fillId="0" borderId="2" xfId="9" applyFont="1" applyBorder="1">
      <alignment vertical="center"/>
    </xf>
    <xf numFmtId="0" fontId="58" fillId="0" borderId="30" xfId="6" applyFont="1" applyBorder="1" applyAlignment="1" applyProtection="1">
      <alignment horizontal="center" vertical="center"/>
    </xf>
    <xf numFmtId="0" fontId="58" fillId="0" borderId="6" xfId="6" applyFont="1" applyBorder="1" applyAlignment="1" applyProtection="1">
      <alignment horizontal="center" vertical="center"/>
    </xf>
    <xf numFmtId="0" fontId="58" fillId="0" borderId="7" xfId="6" applyFont="1" applyBorder="1" applyAlignment="1" applyProtection="1">
      <alignment horizontal="center" vertical="center"/>
    </xf>
    <xf numFmtId="0" fontId="56" fillId="0" borderId="31" xfId="6" applyFont="1" applyBorder="1" applyAlignment="1">
      <alignment horizontal="left" vertical="center" wrapText="1"/>
    </xf>
    <xf numFmtId="186" fontId="58" fillId="0" borderId="27" xfId="6" applyNumberFormat="1" applyFont="1" applyBorder="1" applyAlignment="1">
      <alignment horizontal="center" vertical="center"/>
    </xf>
    <xf numFmtId="0" fontId="56" fillId="0" borderId="32" xfId="6" applyFont="1" applyBorder="1" applyAlignment="1">
      <alignment vertical="center" wrapText="1"/>
    </xf>
    <xf numFmtId="0" fontId="56" fillId="0" borderId="33" xfId="6" applyFont="1" applyBorder="1" applyAlignment="1">
      <alignment horizontal="left" vertical="center" wrapText="1"/>
    </xf>
    <xf numFmtId="186" fontId="58" fillId="0" borderId="4" xfId="6" applyNumberFormat="1" applyFont="1" applyBorder="1" applyAlignment="1">
      <alignment horizontal="center" vertical="center"/>
    </xf>
    <xf numFmtId="0" fontId="56" fillId="0" borderId="28" xfId="6" applyFont="1" applyBorder="1" applyAlignment="1">
      <alignment vertical="center" wrapText="1"/>
    </xf>
    <xf numFmtId="0" fontId="56" fillId="0" borderId="37" xfId="6" applyFont="1" applyBorder="1" applyAlignment="1">
      <alignment horizontal="left" vertical="center" wrapText="1"/>
    </xf>
    <xf numFmtId="186" fontId="58" fillId="0" borderId="15" xfId="6" applyNumberFormat="1" applyFont="1" applyBorder="1" applyAlignment="1">
      <alignment horizontal="center" vertical="center"/>
    </xf>
    <xf numFmtId="0" fontId="56" fillId="0" borderId="29" xfId="6" applyFont="1" applyBorder="1" applyAlignment="1">
      <alignment vertical="center" wrapText="1"/>
    </xf>
    <xf numFmtId="0" fontId="56" fillId="0" borderId="58" xfId="6" applyFont="1" applyBorder="1" applyAlignment="1">
      <alignment horizontal="left" vertical="center" wrapText="1"/>
    </xf>
    <xf numFmtId="186" fontId="58" fillId="0" borderId="10" xfId="6" applyNumberFormat="1" applyFont="1" applyBorder="1" applyAlignment="1">
      <alignment horizontal="center" vertical="center"/>
    </xf>
    <xf numFmtId="0" fontId="56" fillId="0" borderId="19" xfId="6" applyFont="1" applyBorder="1" applyAlignment="1">
      <alignment vertical="center" wrapText="1"/>
    </xf>
    <xf numFmtId="0" fontId="58" fillId="0" borderId="33" xfId="6" applyFont="1" applyBorder="1" applyAlignment="1">
      <alignment vertical="center" wrapText="1"/>
    </xf>
    <xf numFmtId="0" fontId="58" fillId="0" borderId="37" xfId="6" applyFont="1" applyBorder="1" applyAlignment="1">
      <alignment vertical="center" wrapText="1"/>
    </xf>
    <xf numFmtId="0" fontId="55" fillId="0" borderId="30" xfId="5" applyFont="1" applyBorder="1" applyAlignment="1">
      <alignment horizontal="center" vertical="center"/>
    </xf>
    <xf numFmtId="186" fontId="58" fillId="0" borderId="6" xfId="6" applyNumberFormat="1" applyFont="1" applyBorder="1" applyAlignment="1">
      <alignment horizontal="center" vertical="center"/>
    </xf>
    <xf numFmtId="0" fontId="60" fillId="0" borderId="7" xfId="6" applyFont="1" applyBorder="1" applyAlignment="1">
      <alignment horizontal="left" vertical="center" readingOrder="1"/>
    </xf>
    <xf numFmtId="0" fontId="55" fillId="0" borderId="0" xfId="5" applyFont="1" applyBorder="1" applyAlignment="1">
      <alignment horizontal="center" vertical="center"/>
    </xf>
    <xf numFmtId="179" fontId="58" fillId="0" borderId="0" xfId="6" applyNumberFormat="1" applyFont="1" applyBorder="1" applyAlignment="1">
      <alignment horizontal="center" vertical="center"/>
    </xf>
    <xf numFmtId="0" fontId="60" fillId="0" borderId="0" xfId="6" applyFont="1" applyBorder="1" applyAlignment="1">
      <alignment horizontal="left" vertical="center" readingOrder="1"/>
    </xf>
    <xf numFmtId="0" fontId="60" fillId="0" borderId="0" xfId="6" applyFont="1">
      <alignment vertical="center"/>
    </xf>
    <xf numFmtId="0" fontId="26" fillId="0" borderId="0" xfId="6" applyFont="1" applyAlignment="1">
      <alignment vertical="center"/>
    </xf>
    <xf numFmtId="0" fontId="13" fillId="0" borderId="0" xfId="10" applyFont="1" applyFill="1" applyBorder="1" applyAlignment="1" applyProtection="1">
      <alignment horizontal="center" vertical="center"/>
    </xf>
    <xf numFmtId="0" fontId="28" fillId="0" borderId="1" xfId="10" applyFont="1" applyFill="1" applyBorder="1" applyAlignment="1">
      <alignment horizontal="right" vertical="center"/>
    </xf>
    <xf numFmtId="0" fontId="28" fillId="0" borderId="21" xfId="10" applyFont="1" applyFill="1" applyBorder="1" applyAlignment="1">
      <alignment horizontal="right" vertical="center"/>
    </xf>
    <xf numFmtId="0" fontId="7" fillId="0" borderId="31" xfId="10" applyFont="1" applyFill="1" applyBorder="1" applyAlignment="1" applyProtection="1">
      <alignment horizontal="center" vertical="center"/>
    </xf>
    <xf numFmtId="0" fontId="7" fillId="0" borderId="41" xfId="10" applyFont="1" applyFill="1" applyBorder="1" applyAlignment="1" applyProtection="1">
      <alignment horizontal="center" vertical="center"/>
    </xf>
    <xf numFmtId="0" fontId="7" fillId="0" borderId="41" xfId="10" applyFont="1" applyFill="1" applyBorder="1" applyAlignment="1" applyProtection="1">
      <alignment horizontal="center" vertical="center"/>
      <protection locked="0"/>
    </xf>
    <xf numFmtId="0" fontId="7" fillId="0" borderId="34" xfId="10" applyFont="1" applyFill="1" applyBorder="1" applyAlignment="1" applyProtection="1">
      <alignment horizontal="center" vertical="center"/>
      <protection locked="0"/>
    </xf>
    <xf numFmtId="0" fontId="7" fillId="0" borderId="24" xfId="10" applyFont="1" applyFill="1" applyBorder="1" applyAlignment="1" applyProtection="1">
      <alignment horizontal="center" vertical="center"/>
      <protection locked="0"/>
    </xf>
    <xf numFmtId="0" fontId="7" fillId="0" borderId="33" xfId="10" applyFont="1" applyFill="1" applyBorder="1" applyAlignment="1" applyProtection="1">
      <alignment horizontal="center" vertical="center"/>
    </xf>
    <xf numFmtId="0" fontId="7" fillId="0" borderId="3" xfId="10" applyFont="1" applyFill="1" applyBorder="1" applyAlignment="1" applyProtection="1">
      <alignment horizontal="center" vertical="center"/>
    </xf>
    <xf numFmtId="0" fontId="7" fillId="0" borderId="3" xfId="0" applyFont="1" applyFill="1" applyBorder="1" applyAlignment="1" applyProtection="1">
      <alignment horizontal="left" vertical="center"/>
      <protection locked="0"/>
    </xf>
    <xf numFmtId="0" fontId="7" fillId="0" borderId="35"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182" fontId="30" fillId="0" borderId="20" xfId="10" applyNumberFormat="1" applyFont="1" applyFill="1" applyBorder="1" applyAlignment="1" applyProtection="1">
      <alignment horizontal="center" vertical="center"/>
      <protection locked="0"/>
    </xf>
    <xf numFmtId="182" fontId="30" fillId="0" borderId="26" xfId="10" applyNumberFormat="1" applyFont="1" applyFill="1" applyBorder="1" applyAlignment="1" applyProtection="1">
      <alignment horizontal="center" vertical="center"/>
      <protection locked="0"/>
    </xf>
    <xf numFmtId="0" fontId="15" fillId="0" borderId="1" xfId="10" applyFont="1" applyFill="1" applyBorder="1" applyAlignment="1" applyProtection="1">
      <alignment horizontal="center" vertical="center"/>
    </xf>
    <xf numFmtId="0" fontId="61" fillId="0" borderId="1" xfId="0" applyFont="1" applyBorder="1" applyAlignment="1">
      <alignment vertical="center"/>
    </xf>
    <xf numFmtId="0" fontId="25" fillId="0" borderId="48" xfId="1" applyFill="1" applyBorder="1" applyAlignment="1" applyProtection="1">
      <alignment horizontal="left"/>
    </xf>
    <xf numFmtId="0" fontId="25" fillId="0" borderId="0" xfId="1" applyFill="1" applyBorder="1" applyAlignment="1" applyProtection="1">
      <alignment horizontal="left"/>
    </xf>
    <xf numFmtId="0" fontId="7" fillId="0" borderId="3" xfId="10" applyFont="1" applyFill="1" applyBorder="1" applyAlignment="1" applyProtection="1">
      <alignment horizontal="center" vertical="center"/>
      <protection locked="0"/>
    </xf>
    <xf numFmtId="0" fontId="7" fillId="0" borderId="35" xfId="10" applyFont="1" applyFill="1" applyBorder="1" applyAlignment="1" applyProtection="1">
      <alignment horizontal="center" vertical="center"/>
      <protection locked="0"/>
    </xf>
    <xf numFmtId="0" fontId="7" fillId="0" borderId="5" xfId="10" applyFont="1" applyFill="1" applyBorder="1" applyAlignment="1" applyProtection="1">
      <alignment horizontal="center" vertical="center"/>
      <protection locked="0"/>
    </xf>
    <xf numFmtId="0" fontId="12" fillId="0" borderId="3" xfId="10" applyFont="1" applyFill="1" applyBorder="1" applyAlignment="1" applyProtection="1">
      <alignment horizontal="center" vertical="center"/>
    </xf>
    <xf numFmtId="0" fontId="12" fillId="0" borderId="42" xfId="10" applyFont="1" applyFill="1" applyBorder="1" applyAlignment="1" applyProtection="1">
      <alignment horizontal="center" vertical="center"/>
    </xf>
    <xf numFmtId="0" fontId="12" fillId="0" borderId="3" xfId="10" applyFont="1" applyFill="1" applyBorder="1" applyAlignment="1" applyProtection="1">
      <alignment horizontal="center" vertical="center"/>
      <protection locked="0"/>
    </xf>
    <xf numFmtId="0" fontId="12" fillId="0" borderId="42" xfId="10" applyFont="1" applyFill="1" applyBorder="1" applyAlignment="1" applyProtection="1">
      <alignment horizontal="center" vertical="center"/>
      <protection locked="0"/>
    </xf>
    <xf numFmtId="0" fontId="12" fillId="0" borderId="5" xfId="10" applyFont="1" applyFill="1" applyBorder="1" applyAlignment="1" applyProtection="1">
      <alignment horizontal="center" vertical="center"/>
    </xf>
    <xf numFmtId="0" fontId="31" fillId="0" borderId="1" xfId="10" applyFont="1" applyFill="1" applyBorder="1" applyAlignment="1">
      <alignment horizontal="center" vertical="center"/>
    </xf>
    <xf numFmtId="176" fontId="14" fillId="0" borderId="20" xfId="10" applyNumberFormat="1" applyFont="1" applyFill="1" applyBorder="1" applyAlignment="1">
      <alignment horizontal="left" vertical="center" wrapText="1"/>
    </xf>
    <xf numFmtId="176" fontId="14" fillId="0" borderId="25" xfId="10" applyNumberFormat="1" applyFont="1" applyFill="1" applyBorder="1" applyAlignment="1">
      <alignment horizontal="left" vertical="center" wrapText="1"/>
    </xf>
    <xf numFmtId="176" fontId="14" fillId="0" borderId="43" xfId="10" applyNumberFormat="1" applyFont="1" applyFill="1" applyBorder="1" applyAlignment="1">
      <alignment horizontal="left" vertical="center" wrapText="1"/>
    </xf>
    <xf numFmtId="0" fontId="10" fillId="0" borderId="40" xfId="10" applyFont="1" applyFill="1" applyBorder="1" applyAlignment="1">
      <alignment horizontal="center" vertical="top"/>
    </xf>
    <xf numFmtId="0" fontId="10" fillId="0" borderId="36" xfId="10" applyFont="1" applyFill="1" applyBorder="1" applyAlignment="1">
      <alignment horizontal="center" vertical="top"/>
    </xf>
    <xf numFmtId="0" fontId="7" fillId="0" borderId="42" xfId="10" applyFont="1" applyFill="1" applyBorder="1" applyAlignment="1" applyProtection="1">
      <alignment horizontal="center" vertical="center"/>
      <protection locked="0"/>
    </xf>
    <xf numFmtId="0" fontId="7" fillId="0" borderId="37" xfId="10" applyFont="1" applyFill="1" applyBorder="1" applyAlignment="1" applyProtection="1">
      <alignment horizontal="center" vertical="center"/>
    </xf>
    <xf numFmtId="0" fontId="7" fillId="0" borderId="44" xfId="10" applyFont="1" applyFill="1" applyBorder="1" applyAlignment="1" applyProtection="1">
      <alignment horizontal="center" vertical="center"/>
    </xf>
    <xf numFmtId="0" fontId="25" fillId="0" borderId="44" xfId="1" applyFill="1" applyBorder="1" applyAlignment="1" applyProtection="1">
      <alignment horizontal="center" vertical="center"/>
      <protection locked="0"/>
    </xf>
    <xf numFmtId="0" fontId="7" fillId="0" borderId="45" xfId="10" applyFont="1" applyFill="1" applyBorder="1" applyAlignment="1" applyProtection="1">
      <alignment horizontal="center" vertical="center"/>
      <protection locked="0"/>
    </xf>
    <xf numFmtId="0" fontId="7" fillId="0" borderId="46" xfId="1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47" fillId="0" borderId="0" xfId="5" applyFont="1" applyAlignment="1">
      <alignment horizontal="center" vertical="center" wrapText="1"/>
    </xf>
    <xf numFmtId="0" fontId="11" fillId="0" borderId="0" xfId="8" applyFont="1" applyAlignment="1">
      <alignment horizontal="left" vertical="center" wrapText="1"/>
    </xf>
    <xf numFmtId="184" fontId="7" fillId="0" borderId="0" xfId="5" applyNumberFormat="1" applyFont="1" applyFill="1" applyBorder="1" applyAlignment="1">
      <alignment horizontal="left" vertical="top" wrapText="1" shrinkToFit="1"/>
    </xf>
    <xf numFmtId="0" fontId="0" fillId="0" borderId="0" xfId="8" applyFont="1" applyAlignment="1">
      <alignment horizontal="left" vertical="top" wrapText="1"/>
    </xf>
    <xf numFmtId="0" fontId="7" fillId="0" borderId="0" xfId="8" applyFont="1" applyAlignment="1">
      <alignment horizontal="left" vertical="top" wrapText="1"/>
    </xf>
    <xf numFmtId="0" fontId="41" fillId="0" borderId="0" xfId="6" applyFont="1" applyAlignment="1">
      <alignment horizontal="left" vertical="top" wrapText="1"/>
    </xf>
    <xf numFmtId="0" fontId="7" fillId="0" borderId="0" xfId="6" applyFont="1" applyAlignment="1">
      <alignment horizontal="left" vertical="top" wrapText="1"/>
    </xf>
    <xf numFmtId="0" fontId="47" fillId="0" borderId="0" xfId="5" applyFont="1" applyAlignment="1">
      <alignment horizontal="center" vertical="center"/>
    </xf>
    <xf numFmtId="0" fontId="7" fillId="0" borderId="0" xfId="5" applyAlignment="1">
      <alignment horizontal="left" vertical="center" wrapText="1"/>
    </xf>
    <xf numFmtId="0" fontId="7" fillId="0" borderId="0" xfId="5" applyFont="1" applyAlignment="1">
      <alignment horizontal="left" vertical="top" wrapText="1"/>
    </xf>
    <xf numFmtId="0" fontId="41" fillId="0" borderId="0" xfId="29" applyFont="1" applyAlignment="1">
      <alignment horizontal="left" vertical="top" wrapText="1"/>
    </xf>
    <xf numFmtId="0" fontId="7" fillId="0" borderId="0" xfId="29" applyFont="1" applyAlignment="1">
      <alignment horizontal="left" vertical="top" wrapText="1"/>
    </xf>
    <xf numFmtId="0" fontId="56" fillId="0" borderId="0" xfId="6" applyFont="1" applyAlignment="1">
      <alignment horizontal="left" vertical="top" wrapText="1"/>
    </xf>
    <xf numFmtId="0" fontId="52" fillId="0" borderId="0" xfId="6" applyFont="1" applyAlignment="1">
      <alignment horizontal="center" vertical="center" wrapText="1"/>
    </xf>
    <xf numFmtId="0" fontId="52" fillId="0" borderId="0" xfId="6" applyFont="1" applyAlignment="1">
      <alignment horizontal="center" vertical="center"/>
    </xf>
    <xf numFmtId="0" fontId="54" fillId="0" borderId="0" xfId="6" applyFont="1" applyAlignment="1">
      <alignment horizontal="left" vertical="top" wrapText="1"/>
    </xf>
    <xf numFmtId="0" fontId="56" fillId="0" borderId="0" xfId="6" applyFont="1" applyAlignment="1">
      <alignment horizontal="left" vertical="center" wrapText="1"/>
    </xf>
    <xf numFmtId="0" fontId="59" fillId="0" borderId="22" xfId="9" applyFont="1" applyBorder="1" applyAlignment="1">
      <alignment horizontal="center" vertical="center" wrapText="1"/>
    </xf>
    <xf numFmtId="0" fontId="59" fillId="0" borderId="59" xfId="6" applyFont="1" applyBorder="1" applyAlignment="1">
      <alignment horizontal="center" vertical="center"/>
    </xf>
    <xf numFmtId="0" fontId="59" fillId="0" borderId="60" xfId="6" applyFont="1" applyBorder="1" applyAlignment="1">
      <alignment horizontal="center" vertical="center"/>
    </xf>
    <xf numFmtId="0" fontId="59" fillId="0" borderId="60" xfId="6" applyFont="1" applyBorder="1" applyAlignment="1">
      <alignment vertical="center"/>
    </xf>
    <xf numFmtId="0" fontId="14" fillId="0" borderId="18" xfId="10" applyFont="1" applyFill="1" applyBorder="1" applyAlignment="1">
      <alignment horizontal="left" vertical="center" wrapText="1"/>
    </xf>
    <xf numFmtId="0" fontId="14" fillId="0" borderId="25" xfId="10" applyFont="1" applyFill="1" applyBorder="1" applyAlignment="1">
      <alignment horizontal="left" vertical="center" wrapText="1"/>
    </xf>
    <xf numFmtId="0" fontId="14" fillId="0" borderId="43" xfId="10" applyFont="1" applyFill="1" applyBorder="1" applyAlignment="1">
      <alignment horizontal="left" vertical="center" wrapText="1"/>
    </xf>
    <xf numFmtId="0" fontId="7" fillId="0" borderId="33"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0" xfId="10" applyFont="1" applyFill="1" applyBorder="1" applyAlignment="1">
      <alignment horizontal="center" vertical="center"/>
    </xf>
    <xf numFmtId="181" fontId="17" fillId="0" borderId="0" xfId="1" applyNumberFormat="1" applyFont="1" applyFill="1" applyBorder="1" applyAlignment="1" applyProtection="1">
      <alignment horizontal="left" vertical="center"/>
    </xf>
    <xf numFmtId="0" fontId="19" fillId="0" borderId="0" xfId="1" applyFont="1" applyFill="1" applyBorder="1" applyAlignment="1" applyProtection="1">
      <alignment horizontal="center" vertical="center"/>
    </xf>
    <xf numFmtId="0" fontId="7" fillId="0" borderId="42" xfId="10" applyFont="1" applyFill="1" applyBorder="1" applyAlignment="1">
      <alignment horizontal="center" vertical="center"/>
    </xf>
    <xf numFmtId="0" fontId="7" fillId="0" borderId="37" xfId="10" applyFont="1" applyFill="1" applyBorder="1" applyAlignment="1">
      <alignment horizontal="center" vertical="center"/>
    </xf>
    <xf numFmtId="0" fontId="7" fillId="0" borderId="44" xfId="10" applyFont="1" applyFill="1" applyBorder="1" applyAlignment="1">
      <alignment horizontal="center" vertical="center"/>
    </xf>
    <xf numFmtId="0" fontId="7" fillId="0" borderId="44"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35" xfId="10" applyFont="1" applyFill="1" applyBorder="1" applyAlignment="1">
      <alignment horizontal="center" vertical="center"/>
    </xf>
    <xf numFmtId="0" fontId="7" fillId="0" borderId="5" xfId="10" applyFont="1" applyFill="1" applyBorder="1" applyAlignment="1">
      <alignment horizontal="center" vertical="center"/>
    </xf>
    <xf numFmtId="0" fontId="7" fillId="0" borderId="45" xfId="0" applyFont="1" applyFill="1" applyBorder="1" applyAlignment="1">
      <alignment horizontal="center" vertical="center"/>
    </xf>
    <xf numFmtId="0" fontId="7" fillId="0" borderId="47" xfId="0" applyFont="1" applyFill="1" applyBorder="1" applyAlignment="1">
      <alignment horizontal="center" vertical="center"/>
    </xf>
    <xf numFmtId="0" fontId="13" fillId="0" borderId="0" xfId="10" applyFont="1" applyFill="1" applyBorder="1" applyAlignment="1">
      <alignment horizontal="center" vertical="center"/>
    </xf>
    <xf numFmtId="0" fontId="10" fillId="0" borderId="1" xfId="10" applyFont="1" applyFill="1" applyBorder="1" applyAlignment="1">
      <alignment horizontal="center" vertical="center"/>
    </xf>
    <xf numFmtId="0" fontId="7" fillId="0" borderId="31" xfId="10" applyFont="1" applyFill="1" applyBorder="1" applyAlignment="1">
      <alignment horizontal="center" vertical="center"/>
    </xf>
    <xf numFmtId="0" fontId="7" fillId="0" borderId="41" xfId="10" applyFont="1" applyFill="1" applyBorder="1" applyAlignment="1">
      <alignment horizontal="center" vertical="center"/>
    </xf>
    <xf numFmtId="0" fontId="7" fillId="0" borderId="3" xfId="0" applyFont="1" applyFill="1" applyBorder="1" applyAlignment="1">
      <alignment horizontal="left" vertical="center"/>
    </xf>
    <xf numFmtId="0" fontId="7" fillId="0" borderId="35" xfId="0" applyFont="1" applyFill="1" applyBorder="1" applyAlignment="1">
      <alignment horizontal="left" vertical="center"/>
    </xf>
    <xf numFmtId="0" fontId="7" fillId="0" borderId="5" xfId="0" applyFont="1" applyFill="1" applyBorder="1" applyAlignment="1">
      <alignment horizontal="left" vertical="center"/>
    </xf>
    <xf numFmtId="0" fontId="7" fillId="0" borderId="41" xfId="10" applyNumberFormat="1" applyFont="1" applyFill="1" applyBorder="1" applyAlignment="1">
      <alignment horizontal="left" vertical="center"/>
    </xf>
    <xf numFmtId="0" fontId="7" fillId="0" borderId="34" xfId="10" applyNumberFormat="1" applyFont="1" applyFill="1" applyBorder="1" applyAlignment="1">
      <alignment horizontal="left" vertical="center"/>
    </xf>
    <xf numFmtId="49" fontId="7" fillId="0" borderId="3"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cellXfs>
  <cellStyles count="30">
    <cellStyle name="パーセント 2" xfId="27"/>
    <cellStyle name="パーセント 2 2" xfId="28"/>
    <cellStyle name="パーセント 2 4" xfId="24"/>
    <cellStyle name="ハイパーリンク" xfId="1" builtinId="8"/>
    <cellStyle name="ハイパーリンク 2" xfId="19"/>
    <cellStyle name="ハイパーリンク 3" xfId="20"/>
    <cellStyle name="ハイパーリンク 4" xfId="26"/>
    <cellStyle name="桁区切り" xfId="2" builtinId="6"/>
    <cellStyle name="桁区切り 2" xfId="3"/>
    <cellStyle name="桁区切り 2 2" xfId="23"/>
    <cellStyle name="桁区切り 3" xfId="22"/>
    <cellStyle name="標準" xfId="0" builtinId="0"/>
    <cellStyle name="標準 2" xfId="15"/>
    <cellStyle name="標準 2 2" xfId="4"/>
    <cellStyle name="標準 2 2 2" xfId="5"/>
    <cellStyle name="標準 2 2 3 2" xfId="6"/>
    <cellStyle name="標準 2 2 3 3 2" xfId="7"/>
    <cellStyle name="標準 2 3" xfId="17"/>
    <cellStyle name="標準 2_H22 研修講座見積提出依頼(FLM提出分) 2" xfId="8"/>
    <cellStyle name="標準 2_H25年度研修講座ご提案（FLM_20120829）" xfId="29"/>
    <cellStyle name="標準 3" xfId="16"/>
    <cellStyle name="標準 4" xfId="9"/>
    <cellStyle name="標準 5" xfId="21"/>
    <cellStyle name="標準 6" xfId="18"/>
    <cellStyle name="標準 7" xfId="25"/>
    <cellStyle name="標準_ITエンジニア育成研修(H200404)改6D" xfId="10"/>
    <cellStyle name="標準_ITエンジニア育成研修(H200404)改6D_12 H20 9月下旬10月研修受講者一覧200905D_00　H2１ ４月分申込一覧2１0330" xfId="11"/>
    <cellStyle name="標準_ITエンジニア育成研修(H200404)改6D_13 ②H20ネットワーク構築他」研修申込（長菱ｿ追加２）" xfId="12"/>
    <cellStyle name="標準_ITエンジニア育成研修(H200404)改6D_13 ②研修申込書（9月下旬10月実施分）（SFK)200812G" xfId="13"/>
    <cellStyle name="標準_ITエンジニア育成研修(H200404)改6D_19 H20研修申込書（1月分）201205菱ソ21120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120650</xdr:colOff>
      <xdr:row>18</xdr:row>
      <xdr:rowOff>152400</xdr:rowOff>
    </xdr:from>
    <xdr:to>
      <xdr:col>2</xdr:col>
      <xdr:colOff>146050</xdr:colOff>
      <xdr:row>19</xdr:row>
      <xdr:rowOff>196850</xdr:rowOff>
    </xdr:to>
    <xdr:cxnSp macro="">
      <xdr:nvCxnSpPr>
        <xdr:cNvPr id="10" name="カギ線コネクタ 9"/>
        <xdr:cNvCxnSpPr/>
      </xdr:nvCxnSpPr>
      <xdr:spPr>
        <a:xfrm flipV="1">
          <a:off x="190500" y="4673600"/>
          <a:ext cx="381000" cy="311150"/>
        </a:xfrm>
        <a:prstGeom prst="bentConnector3">
          <a:avLst>
            <a:gd name="adj1" fmla="val -1666"/>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8</xdr:row>
      <xdr:rowOff>152400</xdr:rowOff>
    </xdr:from>
    <xdr:to>
      <xdr:col>2</xdr:col>
      <xdr:colOff>146050</xdr:colOff>
      <xdr:row>9</xdr:row>
      <xdr:rowOff>196850</xdr:rowOff>
    </xdr:to>
    <xdr:cxnSp macro="">
      <xdr:nvCxnSpPr>
        <xdr:cNvPr id="37" name="カギ線コネクタ 36"/>
        <xdr:cNvCxnSpPr/>
      </xdr:nvCxnSpPr>
      <xdr:spPr>
        <a:xfrm flipV="1">
          <a:off x="190500" y="4673600"/>
          <a:ext cx="381000" cy="311150"/>
        </a:xfrm>
        <a:prstGeom prst="bentConnector3">
          <a:avLst>
            <a:gd name="adj1" fmla="val -1666"/>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28</xdr:row>
      <xdr:rowOff>152400</xdr:rowOff>
    </xdr:from>
    <xdr:to>
      <xdr:col>2</xdr:col>
      <xdr:colOff>146050</xdr:colOff>
      <xdr:row>29</xdr:row>
      <xdr:rowOff>196850</xdr:rowOff>
    </xdr:to>
    <xdr:cxnSp macro="">
      <xdr:nvCxnSpPr>
        <xdr:cNvPr id="4" name="カギ線コネクタ 3"/>
        <xdr:cNvCxnSpPr/>
      </xdr:nvCxnSpPr>
      <xdr:spPr>
        <a:xfrm flipV="1">
          <a:off x="204470" y="4373880"/>
          <a:ext cx="391160" cy="212090"/>
        </a:xfrm>
        <a:prstGeom prst="bentConnector3">
          <a:avLst>
            <a:gd name="adj1" fmla="val -1666"/>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Zeros="0" tabSelected="1" zoomScaleNormal="100" workbookViewId="0">
      <selection activeCell="N7" sqref="N7"/>
    </sheetView>
  </sheetViews>
  <sheetFormatPr defaultColWidth="8.640625" defaultRowHeight="13"/>
  <cols>
    <col min="1" max="1" width="0.92578125" style="1" customWidth="1"/>
    <col min="2" max="2" width="4" style="1" customWidth="1"/>
    <col min="3" max="3" width="9.140625" style="1" customWidth="1"/>
    <col min="4" max="4" width="11.140625" style="1" customWidth="1"/>
    <col min="5" max="5" width="2.5703125" style="1" customWidth="1"/>
    <col min="6" max="6" width="9.5" style="1" customWidth="1"/>
    <col min="7" max="7" width="9.0703125" style="1" customWidth="1"/>
    <col min="8" max="8" width="6.5" style="1" customWidth="1"/>
    <col min="9" max="9" width="5.5703125" style="1" customWidth="1"/>
    <col min="10" max="10" width="4" style="1" customWidth="1"/>
    <col min="11" max="11" width="18" style="1" customWidth="1"/>
    <col min="12" max="12" width="1.5" style="1" customWidth="1"/>
    <col min="13" max="16384" width="8.640625" style="1"/>
  </cols>
  <sheetData>
    <row r="1" spans="2:18" ht="17.399999999999999" customHeight="1" thickBot="1">
      <c r="C1" s="276" t="s">
        <v>216</v>
      </c>
      <c r="D1" s="276"/>
      <c r="E1" s="276"/>
      <c r="F1" s="276"/>
      <c r="G1" s="276"/>
      <c r="H1" s="276"/>
      <c r="I1" s="276"/>
      <c r="J1" s="291" t="s">
        <v>217</v>
      </c>
      <c r="K1" s="292"/>
    </row>
    <row r="2" spans="2:18" ht="20" customHeight="1" thickBot="1">
      <c r="C2" s="2"/>
      <c r="D2" s="184">
        <v>44015</v>
      </c>
      <c r="E2" s="3" t="s">
        <v>0</v>
      </c>
      <c r="F2" s="277" t="s">
        <v>1</v>
      </c>
      <c r="G2" s="277"/>
      <c r="H2" s="277"/>
      <c r="I2" s="278"/>
      <c r="J2" s="289" t="s">
        <v>96</v>
      </c>
      <c r="K2" s="290"/>
    </row>
    <row r="3" spans="2:18" ht="15" customHeight="1">
      <c r="C3" s="279" t="s">
        <v>2</v>
      </c>
      <c r="D3" s="280"/>
      <c r="E3" s="281"/>
      <c r="F3" s="282"/>
      <c r="G3" s="282"/>
      <c r="H3" s="282"/>
      <c r="I3" s="282"/>
      <c r="J3" s="282"/>
      <c r="K3" s="283"/>
    </row>
    <row r="4" spans="2:18" ht="15" customHeight="1">
      <c r="C4" s="284" t="s">
        <v>3</v>
      </c>
      <c r="D4" s="285"/>
      <c r="E4" s="175" t="s">
        <v>4</v>
      </c>
      <c r="F4" s="4"/>
      <c r="G4" s="286"/>
      <c r="H4" s="287"/>
      <c r="I4" s="287"/>
      <c r="J4" s="287"/>
      <c r="K4" s="288"/>
    </row>
    <row r="5" spans="2:18" ht="15" customHeight="1">
      <c r="C5" s="284" t="s">
        <v>5</v>
      </c>
      <c r="D5" s="285"/>
      <c r="E5" s="295"/>
      <c r="F5" s="296"/>
      <c r="G5" s="296"/>
      <c r="H5" s="296"/>
      <c r="I5" s="296"/>
      <c r="J5" s="296"/>
      <c r="K5" s="297"/>
    </row>
    <row r="6" spans="2:18" ht="15" customHeight="1">
      <c r="C6" s="284" t="s">
        <v>6</v>
      </c>
      <c r="D6" s="285"/>
      <c r="E6" s="298" t="s">
        <v>176</v>
      </c>
      <c r="F6" s="299"/>
      <c r="G6" s="300"/>
      <c r="H6" s="301"/>
      <c r="I6" s="5" t="s">
        <v>8</v>
      </c>
      <c r="J6" s="298"/>
      <c r="K6" s="302"/>
    </row>
    <row r="7" spans="2:18" ht="15" customHeight="1">
      <c r="C7" s="284" t="s">
        <v>9</v>
      </c>
      <c r="D7" s="285"/>
      <c r="E7" s="295"/>
      <c r="F7" s="296"/>
      <c r="G7" s="296"/>
      <c r="H7" s="309"/>
      <c r="I7" s="6" t="s">
        <v>95</v>
      </c>
      <c r="J7" s="315"/>
      <c r="K7" s="316"/>
    </row>
    <row r="8" spans="2:18" ht="15" customHeight="1" thickBot="1">
      <c r="C8" s="310" t="s">
        <v>10</v>
      </c>
      <c r="D8" s="311"/>
      <c r="E8" s="312"/>
      <c r="F8" s="313"/>
      <c r="G8" s="313"/>
      <c r="H8" s="313"/>
      <c r="I8" s="313"/>
      <c r="J8" s="313"/>
      <c r="K8" s="314"/>
    </row>
    <row r="9" spans="2:18" ht="17.399999999999999" customHeight="1">
      <c r="C9" s="132" t="s">
        <v>11</v>
      </c>
      <c r="D9" s="294"/>
      <c r="E9" s="294"/>
      <c r="F9" s="294"/>
      <c r="G9" s="294"/>
      <c r="H9" s="294"/>
      <c r="I9" s="294"/>
      <c r="J9" s="294"/>
      <c r="K9" s="294"/>
    </row>
    <row r="10" spans="2:18" ht="13.25" customHeight="1" thickBot="1">
      <c r="C10" s="303" t="s">
        <v>86</v>
      </c>
      <c r="D10" s="303"/>
      <c r="E10" s="303"/>
      <c r="F10" s="303"/>
      <c r="G10" s="303"/>
      <c r="H10" s="128"/>
      <c r="I10" s="303" t="s">
        <v>87</v>
      </c>
      <c r="J10" s="303"/>
      <c r="K10" s="303"/>
      <c r="L10" s="130"/>
    </row>
    <row r="11" spans="2:18" ht="45" customHeight="1" thickBot="1">
      <c r="B11" s="185" t="s">
        <v>171</v>
      </c>
      <c r="C11" s="304" t="s">
        <v>172</v>
      </c>
      <c r="D11" s="305"/>
      <c r="E11" s="306"/>
      <c r="F11" s="136" t="s">
        <v>12</v>
      </c>
      <c r="G11" s="10" t="s">
        <v>88</v>
      </c>
      <c r="H11" s="134" t="s">
        <v>84</v>
      </c>
      <c r="I11" s="135" t="s">
        <v>83</v>
      </c>
      <c r="J11" s="138" t="s">
        <v>13</v>
      </c>
      <c r="K11" s="137" t="s">
        <v>23</v>
      </c>
    </row>
    <row r="12" spans="2:18" ht="18" customHeight="1">
      <c r="B12" s="307"/>
      <c r="C12" s="11" t="s">
        <v>14</v>
      </c>
      <c r="D12" s="12" t="s">
        <v>173</v>
      </c>
      <c r="E12" s="77">
        <v>1</v>
      </c>
      <c r="F12" s="177"/>
      <c r="G12" s="178"/>
      <c r="H12" s="179"/>
      <c r="I12" s="179"/>
      <c r="J12" s="180"/>
      <c r="K12" s="231"/>
      <c r="N12" s="17"/>
    </row>
    <row r="13" spans="2:18" ht="18" customHeight="1">
      <c r="B13" s="307"/>
      <c r="C13" s="18" t="s">
        <v>15</v>
      </c>
      <c r="D13" s="19" t="s">
        <v>92</v>
      </c>
      <c r="E13" s="13">
        <v>2</v>
      </c>
      <c r="F13" s="14"/>
      <c r="G13" s="15"/>
      <c r="H13" s="16"/>
      <c r="I13" s="16"/>
      <c r="J13" s="125"/>
      <c r="K13" s="46"/>
    </row>
    <row r="14" spans="2:18" ht="18" customHeight="1">
      <c r="B14" s="307"/>
      <c r="C14" s="21" t="s">
        <v>16</v>
      </c>
      <c r="D14" s="22">
        <v>78800</v>
      </c>
      <c r="E14" s="20">
        <v>3</v>
      </c>
      <c r="F14" s="14"/>
      <c r="G14" s="15"/>
      <c r="H14" s="16"/>
      <c r="I14" s="16"/>
      <c r="J14" s="125"/>
      <c r="K14" s="46"/>
    </row>
    <row r="15" spans="2:18" ht="18" customHeight="1">
      <c r="B15" s="307"/>
      <c r="C15" s="21" t="s">
        <v>17</v>
      </c>
      <c r="D15" s="22">
        <v>5000</v>
      </c>
      <c r="E15" s="20">
        <v>4</v>
      </c>
      <c r="F15" s="23"/>
      <c r="G15" s="23"/>
      <c r="H15" s="16"/>
      <c r="I15" s="16"/>
      <c r="J15" s="125"/>
      <c r="K15" s="81"/>
    </row>
    <row r="16" spans="2:18" ht="18" customHeight="1">
      <c r="B16" s="307"/>
      <c r="C16" s="25" t="s">
        <v>18</v>
      </c>
      <c r="D16" s="26">
        <f>D14*1.1</f>
        <v>86680</v>
      </c>
      <c r="E16" s="20">
        <v>5</v>
      </c>
      <c r="F16" s="23"/>
      <c r="G16" s="23"/>
      <c r="H16" s="16"/>
      <c r="I16" s="16"/>
      <c r="J16" s="125"/>
      <c r="K16" s="81"/>
      <c r="R16" s="1">
        <f>'08月_研修申込書'!I3281</f>
        <v>0</v>
      </c>
    </row>
    <row r="17" spans="2:18" ht="18" customHeight="1" thickBot="1">
      <c r="B17" s="307"/>
      <c r="C17" s="27" t="s">
        <v>19</v>
      </c>
      <c r="D17" s="28">
        <f>D15*1.1</f>
        <v>5500</v>
      </c>
      <c r="E17" s="29">
        <v>6</v>
      </c>
      <c r="F17" s="30"/>
      <c r="G17" s="30"/>
      <c r="H17" s="31"/>
      <c r="I17" s="31"/>
      <c r="J17" s="126"/>
      <c r="K17" s="82"/>
    </row>
    <row r="18" spans="2:18" ht="22.25" customHeight="1" thickBot="1">
      <c r="B18" s="308"/>
      <c r="C18" s="32" t="s">
        <v>20</v>
      </c>
      <c r="D18" s="33" t="s">
        <v>21</v>
      </c>
      <c r="E18" s="34"/>
      <c r="F18" s="35"/>
      <c r="G18" s="35"/>
      <c r="H18" s="36" t="s">
        <v>22</v>
      </c>
      <c r="I18" s="133"/>
      <c r="J18" s="127" t="s">
        <v>85</v>
      </c>
      <c r="K18" s="37">
        <f>(D14+D15)*I18</f>
        <v>0</v>
      </c>
    </row>
    <row r="19" spans="2:18" ht="17.399999999999999" customHeight="1">
      <c r="B19" s="38"/>
      <c r="C19" s="132" t="s">
        <v>11</v>
      </c>
      <c r="D19" s="293"/>
      <c r="E19" s="293"/>
      <c r="F19" s="293"/>
      <c r="G19" s="293"/>
      <c r="H19" s="293"/>
      <c r="I19" s="293"/>
      <c r="J19" s="293"/>
      <c r="K19" s="293"/>
    </row>
    <row r="20" spans="2:18" ht="17.399999999999999" customHeight="1" thickBot="1">
      <c r="B20" s="38"/>
      <c r="C20" s="303" t="s">
        <v>86</v>
      </c>
      <c r="D20" s="303"/>
      <c r="E20" s="303"/>
      <c r="F20" s="303"/>
      <c r="G20" s="303"/>
      <c r="H20" s="128"/>
      <c r="I20" s="131" t="s">
        <v>87</v>
      </c>
      <c r="J20" s="131"/>
      <c r="K20" s="131"/>
      <c r="L20" s="130"/>
    </row>
    <row r="21" spans="2:18" ht="42.65" customHeight="1" thickBot="1">
      <c r="B21" s="185" t="s">
        <v>174</v>
      </c>
      <c r="C21" s="305" t="s">
        <v>214</v>
      </c>
      <c r="D21" s="305"/>
      <c r="E21" s="306"/>
      <c r="F21" s="136" t="s">
        <v>12</v>
      </c>
      <c r="G21" s="10" t="s">
        <v>88</v>
      </c>
      <c r="H21" s="134" t="s">
        <v>84</v>
      </c>
      <c r="I21" s="135" t="s">
        <v>83</v>
      </c>
      <c r="J21" s="138" t="s">
        <v>13</v>
      </c>
      <c r="K21" s="137" t="s">
        <v>23</v>
      </c>
    </row>
    <row r="22" spans="2:18" ht="20" customHeight="1">
      <c r="B22" s="307"/>
      <c r="C22" s="11" t="s">
        <v>14</v>
      </c>
      <c r="D22" s="40" t="s">
        <v>175</v>
      </c>
      <c r="E22" s="13">
        <v>1</v>
      </c>
      <c r="F22" s="14"/>
      <c r="G22" s="15"/>
      <c r="H22" s="16"/>
      <c r="I22" s="16"/>
      <c r="J22" s="125"/>
      <c r="K22" s="46"/>
    </row>
    <row r="23" spans="2:18" ht="20" customHeight="1">
      <c r="B23" s="307"/>
      <c r="C23" s="18" t="s">
        <v>15</v>
      </c>
      <c r="D23" s="19" t="s">
        <v>92</v>
      </c>
      <c r="E23" s="20">
        <v>2</v>
      </c>
      <c r="F23" s="14"/>
      <c r="G23" s="15"/>
      <c r="H23" s="16"/>
      <c r="I23" s="16"/>
      <c r="J23" s="125"/>
      <c r="K23" s="46"/>
      <c r="R23" s="1">
        <f>'08月_研修申込書'!I4288</f>
        <v>0</v>
      </c>
    </row>
    <row r="24" spans="2:18" ht="20" customHeight="1">
      <c r="B24" s="307"/>
      <c r="C24" s="21" t="s">
        <v>16</v>
      </c>
      <c r="D24" s="22">
        <v>78800</v>
      </c>
      <c r="E24" s="20">
        <v>3</v>
      </c>
      <c r="F24" s="14"/>
      <c r="G24" s="15"/>
      <c r="H24" s="16"/>
      <c r="I24" s="16"/>
      <c r="J24" s="125"/>
      <c r="K24" s="46"/>
    </row>
    <row r="25" spans="2:18" ht="20" customHeight="1">
      <c r="B25" s="307"/>
      <c r="C25" s="21" t="s">
        <v>17</v>
      </c>
      <c r="D25" s="22">
        <v>5000</v>
      </c>
      <c r="E25" s="20">
        <v>4</v>
      </c>
      <c r="F25" s="23"/>
      <c r="G25" s="41"/>
      <c r="H25" s="24"/>
      <c r="I25" s="24"/>
      <c r="J25" s="125"/>
      <c r="K25" s="81"/>
    </row>
    <row r="26" spans="2:18" ht="20" customHeight="1">
      <c r="B26" s="307"/>
      <c r="C26" s="25" t="s">
        <v>18</v>
      </c>
      <c r="D26" s="26">
        <f>D24*1.1</f>
        <v>86680</v>
      </c>
      <c r="E26" s="20">
        <v>5</v>
      </c>
      <c r="F26" s="23"/>
      <c r="G26" s="41"/>
      <c r="H26" s="24"/>
      <c r="I26" s="24"/>
      <c r="J26" s="125"/>
      <c r="K26" s="81"/>
    </row>
    <row r="27" spans="2:18" ht="20" customHeight="1" thickBot="1">
      <c r="B27" s="307"/>
      <c r="C27" s="27" t="s">
        <v>19</v>
      </c>
      <c r="D27" s="28">
        <f>D25*1.1</f>
        <v>5500</v>
      </c>
      <c r="E27" s="29">
        <v>6</v>
      </c>
      <c r="F27" s="30"/>
      <c r="G27" s="42"/>
      <c r="H27" s="31"/>
      <c r="I27" s="31"/>
      <c r="J27" s="126"/>
      <c r="K27" s="82"/>
    </row>
    <row r="28" spans="2:18" ht="18.649999999999999" customHeight="1" thickBot="1">
      <c r="B28" s="308"/>
      <c r="C28" s="32" t="s">
        <v>24</v>
      </c>
      <c r="D28" s="33" t="s">
        <v>21</v>
      </c>
      <c r="E28" s="43"/>
      <c r="F28" s="43"/>
      <c r="G28" s="43"/>
      <c r="H28" s="36" t="s">
        <v>22</v>
      </c>
      <c r="I28" s="133">
        <v>0</v>
      </c>
      <c r="J28" s="127" t="s">
        <v>85</v>
      </c>
      <c r="K28" s="129">
        <f>(D24+D25)*I28</f>
        <v>0</v>
      </c>
    </row>
    <row r="29" spans="2:18" ht="18.649999999999999" customHeight="1">
      <c r="B29" s="38"/>
      <c r="C29" s="132" t="s">
        <v>11</v>
      </c>
      <c r="D29" s="294"/>
      <c r="E29" s="294"/>
      <c r="F29" s="294"/>
      <c r="G29" s="294"/>
      <c r="H29" s="294"/>
      <c r="I29" s="294"/>
      <c r="J29" s="294"/>
      <c r="K29" s="294"/>
    </row>
    <row r="30" spans="2:18" ht="17.399999999999999" customHeight="1" thickBot="1">
      <c r="B30" s="38"/>
      <c r="C30" s="303" t="s">
        <v>86</v>
      </c>
      <c r="D30" s="303"/>
      <c r="E30" s="303"/>
      <c r="F30" s="303"/>
      <c r="G30" s="303"/>
      <c r="H30" s="128"/>
      <c r="I30" s="131" t="s">
        <v>87</v>
      </c>
      <c r="J30" s="131"/>
      <c r="K30" s="131"/>
      <c r="L30" s="130"/>
    </row>
    <row r="31" spans="2:18" ht="42.65" customHeight="1" thickBot="1">
      <c r="B31" s="185" t="s">
        <v>178</v>
      </c>
      <c r="C31" s="304" t="s">
        <v>213</v>
      </c>
      <c r="D31" s="305"/>
      <c r="E31" s="306"/>
      <c r="F31" s="136" t="s">
        <v>12</v>
      </c>
      <c r="G31" s="10" t="s">
        <v>88</v>
      </c>
      <c r="H31" s="134" t="s">
        <v>84</v>
      </c>
      <c r="I31" s="135" t="s">
        <v>83</v>
      </c>
      <c r="J31" s="138" t="s">
        <v>13</v>
      </c>
      <c r="K31" s="137" t="s">
        <v>23</v>
      </c>
    </row>
    <row r="32" spans="2:18" ht="20" customHeight="1">
      <c r="B32" s="307"/>
      <c r="C32" s="11" t="s">
        <v>14</v>
      </c>
      <c r="D32" s="40" t="s">
        <v>215</v>
      </c>
      <c r="E32" s="13">
        <v>1</v>
      </c>
      <c r="F32" s="14"/>
      <c r="G32" s="15"/>
      <c r="H32" s="16"/>
      <c r="I32" s="16"/>
      <c r="J32" s="125"/>
      <c r="K32" s="46"/>
    </row>
    <row r="33" spans="2:18" ht="20" customHeight="1">
      <c r="B33" s="307"/>
      <c r="C33" s="18" t="s">
        <v>15</v>
      </c>
      <c r="D33" s="19" t="s">
        <v>92</v>
      </c>
      <c r="E33" s="20">
        <v>2</v>
      </c>
      <c r="F33" s="14"/>
      <c r="G33" s="15"/>
      <c r="H33" s="16"/>
      <c r="I33" s="16"/>
      <c r="J33" s="125"/>
      <c r="K33" s="46"/>
      <c r="R33" s="1">
        <f>'08月_研修申込書'!I4299</f>
        <v>0</v>
      </c>
    </row>
    <row r="34" spans="2:18" ht="20" customHeight="1">
      <c r="B34" s="307"/>
      <c r="C34" s="21" t="s">
        <v>16</v>
      </c>
      <c r="D34" s="22">
        <v>78800</v>
      </c>
      <c r="E34" s="20">
        <v>3</v>
      </c>
      <c r="F34" s="14"/>
      <c r="G34" s="15"/>
      <c r="H34" s="16"/>
      <c r="I34" s="16"/>
      <c r="J34" s="125"/>
      <c r="K34" s="46"/>
    </row>
    <row r="35" spans="2:18" ht="20" customHeight="1">
      <c r="B35" s="307"/>
      <c r="C35" s="21" t="s">
        <v>17</v>
      </c>
      <c r="D35" s="22">
        <v>5000</v>
      </c>
      <c r="E35" s="20">
        <v>4</v>
      </c>
      <c r="F35" s="23"/>
      <c r="G35" s="41"/>
      <c r="H35" s="24"/>
      <c r="I35" s="24"/>
      <c r="J35" s="125"/>
      <c r="K35" s="81"/>
    </row>
    <row r="36" spans="2:18" ht="20" customHeight="1">
      <c r="B36" s="307"/>
      <c r="C36" s="25" t="s">
        <v>18</v>
      </c>
      <c r="D36" s="26">
        <f>D34*1.1</f>
        <v>86680</v>
      </c>
      <c r="E36" s="20">
        <v>5</v>
      </c>
      <c r="F36" s="23"/>
      <c r="G36" s="41"/>
      <c r="H36" s="24"/>
      <c r="I36" s="24"/>
      <c r="J36" s="125"/>
      <c r="K36" s="81"/>
    </row>
    <row r="37" spans="2:18" ht="20" customHeight="1" thickBot="1">
      <c r="B37" s="307"/>
      <c r="C37" s="27" t="s">
        <v>19</v>
      </c>
      <c r="D37" s="28">
        <f>D35*1.1</f>
        <v>5500</v>
      </c>
      <c r="E37" s="29">
        <v>6</v>
      </c>
      <c r="F37" s="30"/>
      <c r="G37" s="42"/>
      <c r="H37" s="31"/>
      <c r="I37" s="31"/>
      <c r="J37" s="126"/>
      <c r="K37" s="82"/>
    </row>
    <row r="38" spans="2:18" ht="18.649999999999999" customHeight="1" thickBot="1">
      <c r="B38" s="308"/>
      <c r="C38" s="32" t="s">
        <v>24</v>
      </c>
      <c r="D38" s="33" t="s">
        <v>21</v>
      </c>
      <c r="E38" s="43"/>
      <c r="F38" s="43"/>
      <c r="G38" s="43"/>
      <c r="H38" s="36" t="s">
        <v>22</v>
      </c>
      <c r="I38" s="133"/>
      <c r="J38" s="127" t="s">
        <v>85</v>
      </c>
      <c r="K38" s="129">
        <f>(D34+D35)*I38</f>
        <v>0</v>
      </c>
    </row>
  </sheetData>
  <mergeCells count="32">
    <mergeCell ref="C30:G30"/>
    <mergeCell ref="C31:E31"/>
    <mergeCell ref="B32:B38"/>
    <mergeCell ref="C7:D7"/>
    <mergeCell ref="E7:H7"/>
    <mergeCell ref="C8:D8"/>
    <mergeCell ref="E8:K8"/>
    <mergeCell ref="C11:E11"/>
    <mergeCell ref="J7:K7"/>
    <mergeCell ref="C10:G10"/>
    <mergeCell ref="D9:K9"/>
    <mergeCell ref="I10:K10"/>
    <mergeCell ref="B22:B28"/>
    <mergeCell ref="B12:B18"/>
    <mergeCell ref="C21:E21"/>
    <mergeCell ref="C20:G20"/>
    <mergeCell ref="D19:K19"/>
    <mergeCell ref="D29:K29"/>
    <mergeCell ref="C5:D5"/>
    <mergeCell ref="E5:K5"/>
    <mergeCell ref="C6:D6"/>
    <mergeCell ref="E6:F6"/>
    <mergeCell ref="G6:H6"/>
    <mergeCell ref="J6:K6"/>
    <mergeCell ref="C1:I1"/>
    <mergeCell ref="F2:I2"/>
    <mergeCell ref="C3:D3"/>
    <mergeCell ref="E3:K3"/>
    <mergeCell ref="C4:D4"/>
    <mergeCell ref="G4:K4"/>
    <mergeCell ref="J2:K2"/>
    <mergeCell ref="J1:K1"/>
  </mergeCells>
  <phoneticPr fontId="8"/>
  <hyperlinks>
    <hyperlink ref="B21" location="'07j'!B21" display="07j"/>
    <hyperlink ref="B11" location="'06j'!B11" display="06j"/>
    <hyperlink ref="B31" location="'04s'!A1" display="04s"/>
  </hyperlinks>
  <pageMargins left="0.25" right="0.25" top="0.75" bottom="0.75" header="0.3" footer="0.3"/>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D45"/>
  <sheetViews>
    <sheetView view="pageBreakPreview" zoomScale="80" zoomScaleNormal="100" zoomScaleSheetLayoutView="80" workbookViewId="0">
      <selection activeCell="J7" sqref="J7"/>
    </sheetView>
  </sheetViews>
  <sheetFormatPr defaultColWidth="7" defaultRowHeight="13"/>
  <cols>
    <col min="1" max="1" width="2.2109375" style="173" customWidth="1"/>
    <col min="2" max="2" width="20" style="173" customWidth="1"/>
    <col min="3" max="3" width="7.0703125" style="199" customWidth="1"/>
    <col min="4" max="4" width="42.5" style="173" customWidth="1"/>
    <col min="5" max="256" width="7" style="173"/>
    <col min="257" max="257" width="22.85546875" style="173" customWidth="1"/>
    <col min="258" max="258" width="5.5703125" style="173" customWidth="1"/>
    <col min="259" max="259" width="39.2109375" style="173" customWidth="1"/>
    <col min="260" max="512" width="7" style="173"/>
    <col min="513" max="513" width="22.85546875" style="173" customWidth="1"/>
    <col min="514" max="514" width="5.5703125" style="173" customWidth="1"/>
    <col min="515" max="515" width="39.2109375" style="173" customWidth="1"/>
    <col min="516" max="768" width="7" style="173"/>
    <col min="769" max="769" width="22.85546875" style="173" customWidth="1"/>
    <col min="770" max="770" width="5.5703125" style="173" customWidth="1"/>
    <col min="771" max="771" width="39.2109375" style="173" customWidth="1"/>
    <col min="772" max="1024" width="7" style="173"/>
    <col min="1025" max="1025" width="22.85546875" style="173" customWidth="1"/>
    <col min="1026" max="1026" width="5.5703125" style="173" customWidth="1"/>
    <col min="1027" max="1027" width="39.2109375" style="173" customWidth="1"/>
    <col min="1028" max="1280" width="7" style="173"/>
    <col min="1281" max="1281" width="22.85546875" style="173" customWidth="1"/>
    <col min="1282" max="1282" width="5.5703125" style="173" customWidth="1"/>
    <col min="1283" max="1283" width="39.2109375" style="173" customWidth="1"/>
    <col min="1284" max="1536" width="7" style="173"/>
    <col min="1537" max="1537" width="22.85546875" style="173" customWidth="1"/>
    <col min="1538" max="1538" width="5.5703125" style="173" customWidth="1"/>
    <col min="1539" max="1539" width="39.2109375" style="173" customWidth="1"/>
    <col min="1540" max="1792" width="7" style="173"/>
    <col min="1793" max="1793" width="22.85546875" style="173" customWidth="1"/>
    <col min="1794" max="1794" width="5.5703125" style="173" customWidth="1"/>
    <col min="1795" max="1795" width="39.2109375" style="173" customWidth="1"/>
    <col min="1796" max="2048" width="7" style="173"/>
    <col min="2049" max="2049" width="22.85546875" style="173" customWidth="1"/>
    <col min="2050" max="2050" width="5.5703125" style="173" customWidth="1"/>
    <col min="2051" max="2051" width="39.2109375" style="173" customWidth="1"/>
    <col min="2052" max="2304" width="7" style="173"/>
    <col min="2305" max="2305" width="22.85546875" style="173" customWidth="1"/>
    <col min="2306" max="2306" width="5.5703125" style="173" customWidth="1"/>
    <col min="2307" max="2307" width="39.2109375" style="173" customWidth="1"/>
    <col min="2308" max="2560" width="7" style="173"/>
    <col min="2561" max="2561" width="22.85546875" style="173" customWidth="1"/>
    <col min="2562" max="2562" width="5.5703125" style="173" customWidth="1"/>
    <col min="2563" max="2563" width="39.2109375" style="173" customWidth="1"/>
    <col min="2564" max="2816" width="7" style="173"/>
    <col min="2817" max="2817" width="22.85546875" style="173" customWidth="1"/>
    <col min="2818" max="2818" width="5.5703125" style="173" customWidth="1"/>
    <col min="2819" max="2819" width="39.2109375" style="173" customWidth="1"/>
    <col min="2820" max="3072" width="7" style="173"/>
    <col min="3073" max="3073" width="22.85546875" style="173" customWidth="1"/>
    <col min="3074" max="3074" width="5.5703125" style="173" customWidth="1"/>
    <col min="3075" max="3075" width="39.2109375" style="173" customWidth="1"/>
    <col min="3076" max="3328" width="7" style="173"/>
    <col min="3329" max="3329" width="22.85546875" style="173" customWidth="1"/>
    <col min="3330" max="3330" width="5.5703125" style="173" customWidth="1"/>
    <col min="3331" max="3331" width="39.2109375" style="173" customWidth="1"/>
    <col min="3332" max="3584" width="7" style="173"/>
    <col min="3585" max="3585" width="22.85546875" style="173" customWidth="1"/>
    <col min="3586" max="3586" width="5.5703125" style="173" customWidth="1"/>
    <col min="3587" max="3587" width="39.2109375" style="173" customWidth="1"/>
    <col min="3588" max="3840" width="7" style="173"/>
    <col min="3841" max="3841" width="22.85546875" style="173" customWidth="1"/>
    <col min="3842" max="3842" width="5.5703125" style="173" customWidth="1"/>
    <col min="3843" max="3843" width="39.2109375" style="173" customWidth="1"/>
    <col min="3844" max="4096" width="7" style="173"/>
    <col min="4097" max="4097" width="22.85546875" style="173" customWidth="1"/>
    <col min="4098" max="4098" width="5.5703125" style="173" customWidth="1"/>
    <col min="4099" max="4099" width="39.2109375" style="173" customWidth="1"/>
    <col min="4100" max="4352" width="7" style="173"/>
    <col min="4353" max="4353" width="22.85546875" style="173" customWidth="1"/>
    <col min="4354" max="4354" width="5.5703125" style="173" customWidth="1"/>
    <col min="4355" max="4355" width="39.2109375" style="173" customWidth="1"/>
    <col min="4356" max="4608" width="7" style="173"/>
    <col min="4609" max="4609" width="22.85546875" style="173" customWidth="1"/>
    <col min="4610" max="4610" width="5.5703125" style="173" customWidth="1"/>
    <col min="4611" max="4611" width="39.2109375" style="173" customWidth="1"/>
    <col min="4612" max="4864" width="7" style="173"/>
    <col min="4865" max="4865" width="22.85546875" style="173" customWidth="1"/>
    <col min="4866" max="4866" width="5.5703125" style="173" customWidth="1"/>
    <col min="4867" max="4867" width="39.2109375" style="173" customWidth="1"/>
    <col min="4868" max="5120" width="7" style="173"/>
    <col min="5121" max="5121" width="22.85546875" style="173" customWidth="1"/>
    <col min="5122" max="5122" width="5.5703125" style="173" customWidth="1"/>
    <col min="5123" max="5123" width="39.2109375" style="173" customWidth="1"/>
    <col min="5124" max="5376" width="7" style="173"/>
    <col min="5377" max="5377" width="22.85546875" style="173" customWidth="1"/>
    <col min="5378" max="5378" width="5.5703125" style="173" customWidth="1"/>
    <col min="5379" max="5379" width="39.2109375" style="173" customWidth="1"/>
    <col min="5380" max="5632" width="7" style="173"/>
    <col min="5633" max="5633" width="22.85546875" style="173" customWidth="1"/>
    <col min="5634" max="5634" width="5.5703125" style="173" customWidth="1"/>
    <col min="5635" max="5635" width="39.2109375" style="173" customWidth="1"/>
    <col min="5636" max="5888" width="7" style="173"/>
    <col min="5889" max="5889" width="22.85546875" style="173" customWidth="1"/>
    <col min="5890" max="5890" width="5.5703125" style="173" customWidth="1"/>
    <col min="5891" max="5891" width="39.2109375" style="173" customWidth="1"/>
    <col min="5892" max="6144" width="7" style="173"/>
    <col min="6145" max="6145" width="22.85546875" style="173" customWidth="1"/>
    <col min="6146" max="6146" width="5.5703125" style="173" customWidth="1"/>
    <col min="6147" max="6147" width="39.2109375" style="173" customWidth="1"/>
    <col min="6148" max="6400" width="7" style="173"/>
    <col min="6401" max="6401" width="22.85546875" style="173" customWidth="1"/>
    <col min="6402" max="6402" width="5.5703125" style="173" customWidth="1"/>
    <col min="6403" max="6403" width="39.2109375" style="173" customWidth="1"/>
    <col min="6404" max="6656" width="7" style="173"/>
    <col min="6657" max="6657" width="22.85546875" style="173" customWidth="1"/>
    <col min="6658" max="6658" width="5.5703125" style="173" customWidth="1"/>
    <col min="6659" max="6659" width="39.2109375" style="173" customWidth="1"/>
    <col min="6660" max="6912" width="7" style="173"/>
    <col min="6913" max="6913" width="22.85546875" style="173" customWidth="1"/>
    <col min="6914" max="6914" width="5.5703125" style="173" customWidth="1"/>
    <col min="6915" max="6915" width="39.2109375" style="173" customWidth="1"/>
    <col min="6916" max="7168" width="7" style="173"/>
    <col min="7169" max="7169" width="22.85546875" style="173" customWidth="1"/>
    <col min="7170" max="7170" width="5.5703125" style="173" customWidth="1"/>
    <col min="7171" max="7171" width="39.2109375" style="173" customWidth="1"/>
    <col min="7172" max="7424" width="7" style="173"/>
    <col min="7425" max="7425" width="22.85546875" style="173" customWidth="1"/>
    <col min="7426" max="7426" width="5.5703125" style="173" customWidth="1"/>
    <col min="7427" max="7427" width="39.2109375" style="173" customWidth="1"/>
    <col min="7428" max="7680" width="7" style="173"/>
    <col min="7681" max="7681" width="22.85546875" style="173" customWidth="1"/>
    <col min="7682" max="7682" width="5.5703125" style="173" customWidth="1"/>
    <col min="7683" max="7683" width="39.2109375" style="173" customWidth="1"/>
    <col min="7684" max="7936" width="7" style="173"/>
    <col min="7937" max="7937" width="22.85546875" style="173" customWidth="1"/>
    <col min="7938" max="7938" width="5.5703125" style="173" customWidth="1"/>
    <col min="7939" max="7939" width="39.2109375" style="173" customWidth="1"/>
    <col min="7940" max="8192" width="7" style="173"/>
    <col min="8193" max="8193" width="22.85546875" style="173" customWidth="1"/>
    <col min="8194" max="8194" width="5.5703125" style="173" customWidth="1"/>
    <col min="8195" max="8195" width="39.2109375" style="173" customWidth="1"/>
    <col min="8196" max="8448" width="7" style="173"/>
    <col min="8449" max="8449" width="22.85546875" style="173" customWidth="1"/>
    <col min="8450" max="8450" width="5.5703125" style="173" customWidth="1"/>
    <col min="8451" max="8451" width="39.2109375" style="173" customWidth="1"/>
    <col min="8452" max="8704" width="7" style="173"/>
    <col min="8705" max="8705" width="22.85546875" style="173" customWidth="1"/>
    <col min="8706" max="8706" width="5.5703125" style="173" customWidth="1"/>
    <col min="8707" max="8707" width="39.2109375" style="173" customWidth="1"/>
    <col min="8708" max="8960" width="7" style="173"/>
    <col min="8961" max="8961" width="22.85546875" style="173" customWidth="1"/>
    <col min="8962" max="8962" width="5.5703125" style="173" customWidth="1"/>
    <col min="8963" max="8963" width="39.2109375" style="173" customWidth="1"/>
    <col min="8964" max="9216" width="7" style="173"/>
    <col min="9217" max="9217" width="22.85546875" style="173" customWidth="1"/>
    <col min="9218" max="9218" width="5.5703125" style="173" customWidth="1"/>
    <col min="9219" max="9219" width="39.2109375" style="173" customWidth="1"/>
    <col min="9220" max="9472" width="7" style="173"/>
    <col min="9473" max="9473" width="22.85546875" style="173" customWidth="1"/>
    <col min="9474" max="9474" width="5.5703125" style="173" customWidth="1"/>
    <col min="9475" max="9475" width="39.2109375" style="173" customWidth="1"/>
    <col min="9476" max="9728" width="7" style="173"/>
    <col min="9729" max="9729" width="22.85546875" style="173" customWidth="1"/>
    <col min="9730" max="9730" width="5.5703125" style="173" customWidth="1"/>
    <col min="9731" max="9731" width="39.2109375" style="173" customWidth="1"/>
    <col min="9732" max="9984" width="7" style="173"/>
    <col min="9985" max="9985" width="22.85546875" style="173" customWidth="1"/>
    <col min="9986" max="9986" width="5.5703125" style="173" customWidth="1"/>
    <col min="9987" max="9987" width="39.2109375" style="173" customWidth="1"/>
    <col min="9988" max="10240" width="7" style="173"/>
    <col min="10241" max="10241" width="22.85546875" style="173" customWidth="1"/>
    <col min="10242" max="10242" width="5.5703125" style="173" customWidth="1"/>
    <col min="10243" max="10243" width="39.2109375" style="173" customWidth="1"/>
    <col min="10244" max="10496" width="7" style="173"/>
    <col min="10497" max="10497" width="22.85546875" style="173" customWidth="1"/>
    <col min="10498" max="10498" width="5.5703125" style="173" customWidth="1"/>
    <col min="10499" max="10499" width="39.2109375" style="173" customWidth="1"/>
    <col min="10500" max="10752" width="7" style="173"/>
    <col min="10753" max="10753" width="22.85546875" style="173" customWidth="1"/>
    <col min="10754" max="10754" width="5.5703125" style="173" customWidth="1"/>
    <col min="10755" max="10755" width="39.2109375" style="173" customWidth="1"/>
    <col min="10756" max="11008" width="7" style="173"/>
    <col min="11009" max="11009" width="22.85546875" style="173" customWidth="1"/>
    <col min="11010" max="11010" width="5.5703125" style="173" customWidth="1"/>
    <col min="11011" max="11011" width="39.2109375" style="173" customWidth="1"/>
    <col min="11012" max="11264" width="7" style="173"/>
    <col min="11265" max="11265" width="22.85546875" style="173" customWidth="1"/>
    <col min="11266" max="11266" width="5.5703125" style="173" customWidth="1"/>
    <col min="11267" max="11267" width="39.2109375" style="173" customWidth="1"/>
    <col min="11268" max="11520" width="7" style="173"/>
    <col min="11521" max="11521" width="22.85546875" style="173" customWidth="1"/>
    <col min="11522" max="11522" width="5.5703125" style="173" customWidth="1"/>
    <col min="11523" max="11523" width="39.2109375" style="173" customWidth="1"/>
    <col min="11524" max="11776" width="7" style="173"/>
    <col min="11777" max="11777" width="22.85546875" style="173" customWidth="1"/>
    <col min="11778" max="11778" width="5.5703125" style="173" customWidth="1"/>
    <col min="11779" max="11779" width="39.2109375" style="173" customWidth="1"/>
    <col min="11780" max="12032" width="7" style="173"/>
    <col min="12033" max="12033" width="22.85546875" style="173" customWidth="1"/>
    <col min="12034" max="12034" width="5.5703125" style="173" customWidth="1"/>
    <col min="12035" max="12035" width="39.2109375" style="173" customWidth="1"/>
    <col min="12036" max="12288" width="7" style="173"/>
    <col min="12289" max="12289" width="22.85546875" style="173" customWidth="1"/>
    <col min="12290" max="12290" width="5.5703125" style="173" customWidth="1"/>
    <col min="12291" max="12291" width="39.2109375" style="173" customWidth="1"/>
    <col min="12292" max="12544" width="7" style="173"/>
    <col min="12545" max="12545" width="22.85546875" style="173" customWidth="1"/>
    <col min="12546" max="12546" width="5.5703125" style="173" customWidth="1"/>
    <col min="12547" max="12547" width="39.2109375" style="173" customWidth="1"/>
    <col min="12548" max="12800" width="7" style="173"/>
    <col min="12801" max="12801" width="22.85546875" style="173" customWidth="1"/>
    <col min="12802" max="12802" width="5.5703125" style="173" customWidth="1"/>
    <col min="12803" max="12803" width="39.2109375" style="173" customWidth="1"/>
    <col min="12804" max="13056" width="7" style="173"/>
    <col min="13057" max="13057" width="22.85546875" style="173" customWidth="1"/>
    <col min="13058" max="13058" width="5.5703125" style="173" customWidth="1"/>
    <col min="13059" max="13059" width="39.2109375" style="173" customWidth="1"/>
    <col min="13060" max="13312" width="7" style="173"/>
    <col min="13313" max="13313" width="22.85546875" style="173" customWidth="1"/>
    <col min="13314" max="13314" width="5.5703125" style="173" customWidth="1"/>
    <col min="13315" max="13315" width="39.2109375" style="173" customWidth="1"/>
    <col min="13316" max="13568" width="7" style="173"/>
    <col min="13569" max="13569" width="22.85546875" style="173" customWidth="1"/>
    <col min="13570" max="13570" width="5.5703125" style="173" customWidth="1"/>
    <col min="13571" max="13571" width="39.2109375" style="173" customWidth="1"/>
    <col min="13572" max="13824" width="7" style="173"/>
    <col min="13825" max="13825" width="22.85546875" style="173" customWidth="1"/>
    <col min="13826" max="13826" width="5.5703125" style="173" customWidth="1"/>
    <col min="13827" max="13827" width="39.2109375" style="173" customWidth="1"/>
    <col min="13828" max="14080" width="7" style="173"/>
    <col min="14081" max="14081" width="22.85546875" style="173" customWidth="1"/>
    <col min="14082" max="14082" width="5.5703125" style="173" customWidth="1"/>
    <col min="14083" max="14083" width="39.2109375" style="173" customWidth="1"/>
    <col min="14084" max="14336" width="7" style="173"/>
    <col min="14337" max="14337" width="22.85546875" style="173" customWidth="1"/>
    <col min="14338" max="14338" width="5.5703125" style="173" customWidth="1"/>
    <col min="14339" max="14339" width="39.2109375" style="173" customWidth="1"/>
    <col min="14340" max="14592" width="7" style="173"/>
    <col min="14593" max="14593" width="22.85546875" style="173" customWidth="1"/>
    <col min="14594" max="14594" width="5.5703125" style="173" customWidth="1"/>
    <col min="14595" max="14595" width="39.2109375" style="173" customWidth="1"/>
    <col min="14596" max="14848" width="7" style="173"/>
    <col min="14849" max="14849" width="22.85546875" style="173" customWidth="1"/>
    <col min="14850" max="14850" width="5.5703125" style="173" customWidth="1"/>
    <col min="14851" max="14851" width="39.2109375" style="173" customWidth="1"/>
    <col min="14852" max="15104" width="7" style="173"/>
    <col min="15105" max="15105" width="22.85546875" style="173" customWidth="1"/>
    <col min="15106" max="15106" width="5.5703125" style="173" customWidth="1"/>
    <col min="15107" max="15107" width="39.2109375" style="173" customWidth="1"/>
    <col min="15108" max="15360" width="7" style="173"/>
    <col min="15361" max="15361" width="22.85546875" style="173" customWidth="1"/>
    <col min="15362" max="15362" width="5.5703125" style="173" customWidth="1"/>
    <col min="15363" max="15363" width="39.2109375" style="173" customWidth="1"/>
    <col min="15364" max="15616" width="7" style="173"/>
    <col min="15617" max="15617" width="22.85546875" style="173" customWidth="1"/>
    <col min="15618" max="15618" width="5.5703125" style="173" customWidth="1"/>
    <col min="15619" max="15619" width="39.2109375" style="173" customWidth="1"/>
    <col min="15620" max="15872" width="7" style="173"/>
    <col min="15873" max="15873" width="22.85546875" style="173" customWidth="1"/>
    <col min="15874" max="15874" width="5.5703125" style="173" customWidth="1"/>
    <col min="15875" max="15875" width="39.2109375" style="173" customWidth="1"/>
    <col min="15876" max="16128" width="7" style="173"/>
    <col min="16129" max="16129" width="22.85546875" style="173" customWidth="1"/>
    <col min="16130" max="16130" width="5.5703125" style="173" customWidth="1"/>
    <col min="16131" max="16131" width="39.2109375" style="173" customWidth="1"/>
    <col min="16132" max="16384" width="7" style="173"/>
  </cols>
  <sheetData>
    <row r="2" spans="1:4" ht="47.25" customHeight="1">
      <c r="B2" s="317" t="s">
        <v>102</v>
      </c>
      <c r="C2" s="317"/>
      <c r="D2" s="317"/>
    </row>
    <row r="3" spans="1:4" ht="13.5" customHeight="1">
      <c r="B3" s="197"/>
      <c r="C3" s="197"/>
      <c r="D3" s="197"/>
    </row>
    <row r="4" spans="1:4" ht="14.25" customHeight="1">
      <c r="A4" s="198" t="s">
        <v>103</v>
      </c>
      <c r="B4" s="198"/>
    </row>
    <row r="5" spans="1:4" ht="15.75" customHeight="1">
      <c r="B5" s="122" t="s">
        <v>99</v>
      </c>
      <c r="C5" s="187" t="s">
        <v>63</v>
      </c>
    </row>
    <row r="6" spans="1:4" s="121" customFormat="1">
      <c r="B6" s="121" t="s">
        <v>64</v>
      </c>
      <c r="C6" s="121" t="s">
        <v>218</v>
      </c>
    </row>
    <row r="7" spans="1:4" ht="14.25" customHeight="1">
      <c r="B7" s="173" t="s">
        <v>104</v>
      </c>
      <c r="C7" s="176" t="s">
        <v>101</v>
      </c>
    </row>
    <row r="8" spans="1:4" ht="14.25" customHeight="1">
      <c r="B8" s="173" t="s">
        <v>105</v>
      </c>
      <c r="C8" s="121" t="s">
        <v>106</v>
      </c>
    </row>
    <row r="9" spans="1:4" ht="14.25" customHeight="1">
      <c r="B9" s="173" t="s">
        <v>107</v>
      </c>
      <c r="C9" s="124" t="s">
        <v>68</v>
      </c>
    </row>
    <row r="10" spans="1:4" ht="15" customHeight="1">
      <c r="B10" s="121" t="s">
        <v>69</v>
      </c>
      <c r="C10" s="174" t="s">
        <v>70</v>
      </c>
    </row>
    <row r="11" spans="1:4" ht="13.5" customHeight="1">
      <c r="B11" s="121" t="s">
        <v>71</v>
      </c>
      <c r="C11" s="174" t="s">
        <v>72</v>
      </c>
    </row>
    <row r="12" spans="1:4" s="121" customFormat="1" ht="3.9" customHeight="1"/>
    <row r="13" spans="1:4" s="121" customFormat="1" ht="3.9" customHeight="1">
      <c r="D13" s="171"/>
    </row>
    <row r="14" spans="1:4">
      <c r="A14" s="198" t="s">
        <v>108</v>
      </c>
      <c r="B14" s="198"/>
    </row>
    <row r="15" spans="1:4">
      <c r="B15" s="318" t="s">
        <v>109</v>
      </c>
      <c r="C15" s="318"/>
      <c r="D15" s="318"/>
    </row>
    <row r="16" spans="1:4" ht="13.5" customHeight="1">
      <c r="B16" s="318"/>
      <c r="C16" s="318"/>
      <c r="D16" s="318"/>
    </row>
    <row r="17" spans="1:4">
      <c r="B17" s="318"/>
      <c r="C17" s="318"/>
      <c r="D17" s="318"/>
    </row>
    <row r="18" spans="1:4" ht="15.75" customHeight="1">
      <c r="B18" s="318"/>
      <c r="C18" s="318"/>
      <c r="D18" s="318"/>
    </row>
    <row r="19" spans="1:4">
      <c r="B19" s="200"/>
      <c r="C19" s="201"/>
      <c r="D19" s="200"/>
    </row>
    <row r="20" spans="1:4">
      <c r="A20" s="198" t="s">
        <v>110</v>
      </c>
      <c r="B20" s="198"/>
    </row>
    <row r="21" spans="1:4" ht="13.5" customHeight="1">
      <c r="B21" s="319" t="s">
        <v>111</v>
      </c>
      <c r="C21" s="319"/>
      <c r="D21" s="319"/>
    </row>
    <row r="22" spans="1:4" ht="5.25" customHeight="1">
      <c r="B22" s="319"/>
      <c r="C22" s="319"/>
      <c r="D22" s="319"/>
    </row>
    <row r="23" spans="1:4" ht="42" customHeight="1">
      <c r="B23" s="319"/>
      <c r="C23" s="319"/>
      <c r="D23" s="319"/>
    </row>
    <row r="25" spans="1:4" ht="16.5">
      <c r="A25" s="198" t="s">
        <v>112</v>
      </c>
      <c r="B25" s="198"/>
      <c r="C25" s="170" t="s">
        <v>76</v>
      </c>
      <c r="D25" s="202"/>
    </row>
    <row r="26" spans="1:4" ht="13.5" thickBot="1"/>
    <row r="27" spans="1:4">
      <c r="B27" s="203" t="s">
        <v>77</v>
      </c>
      <c r="C27" s="204" t="s">
        <v>78</v>
      </c>
      <c r="D27" s="205" t="s">
        <v>79</v>
      </c>
    </row>
    <row r="28" spans="1:4" ht="106.5" customHeight="1">
      <c r="B28" s="206" t="s">
        <v>113</v>
      </c>
      <c r="C28" s="207" t="s">
        <v>114</v>
      </c>
      <c r="D28" s="208" t="s">
        <v>115</v>
      </c>
    </row>
    <row r="29" spans="1:4" ht="162.75" customHeight="1" thickBot="1">
      <c r="B29" s="188" t="s">
        <v>116</v>
      </c>
      <c r="C29" s="189" t="s">
        <v>117</v>
      </c>
      <c r="D29" s="208" t="s">
        <v>118</v>
      </c>
    </row>
    <row r="30" spans="1:4" ht="13" customHeight="1">
      <c r="B30" s="203" t="s">
        <v>77</v>
      </c>
      <c r="C30" s="204" t="s">
        <v>78</v>
      </c>
      <c r="D30" s="205" t="s">
        <v>79</v>
      </c>
    </row>
    <row r="31" spans="1:4" ht="165" customHeight="1">
      <c r="A31" s="209"/>
      <c r="B31" s="188" t="s">
        <v>119</v>
      </c>
      <c r="C31" s="189" t="s">
        <v>120</v>
      </c>
      <c r="D31" s="210" t="s">
        <v>121</v>
      </c>
    </row>
    <row r="32" spans="1:4" ht="104">
      <c r="B32" s="188" t="s">
        <v>122</v>
      </c>
      <c r="C32" s="189" t="s">
        <v>123</v>
      </c>
      <c r="D32" s="208" t="s">
        <v>124</v>
      </c>
    </row>
    <row r="33" spans="1:4" ht="24" customHeight="1" thickBot="1">
      <c r="B33" s="211" t="s">
        <v>80</v>
      </c>
      <c r="C33" s="196" t="s">
        <v>125</v>
      </c>
      <c r="D33" s="212"/>
    </row>
    <row r="34" spans="1:4" ht="12.65" customHeight="1">
      <c r="B34" s="209"/>
      <c r="C34" s="213"/>
      <c r="D34" s="209"/>
    </row>
    <row r="35" spans="1:4">
      <c r="A35" s="198" t="s">
        <v>126</v>
      </c>
      <c r="B35" s="198"/>
      <c r="C35" s="214"/>
    </row>
    <row r="36" spans="1:4" ht="16.5">
      <c r="B36" s="202" t="s">
        <v>127</v>
      </c>
    </row>
    <row r="38" spans="1:4" s="122" customFormat="1">
      <c r="A38" s="186" t="s">
        <v>128</v>
      </c>
      <c r="B38" s="186"/>
    </row>
    <row r="39" spans="1:4" s="122" customFormat="1" ht="88.5" customHeight="1">
      <c r="B39" s="320" t="s">
        <v>129</v>
      </c>
      <c r="C39" s="321"/>
      <c r="D39" s="321"/>
    </row>
    <row r="41" spans="1:4">
      <c r="A41" s="198" t="s">
        <v>130</v>
      </c>
      <c r="B41" s="172"/>
    </row>
    <row r="42" spans="1:4">
      <c r="B42" s="173" t="s">
        <v>131</v>
      </c>
    </row>
    <row r="43" spans="1:4">
      <c r="B43" s="173" t="s">
        <v>132</v>
      </c>
    </row>
    <row r="45" spans="1:4">
      <c r="B45" s="170" t="s">
        <v>133</v>
      </c>
    </row>
  </sheetData>
  <mergeCells count="4">
    <mergeCell ref="B2:D2"/>
    <mergeCell ref="B15:D18"/>
    <mergeCell ref="B21:D23"/>
    <mergeCell ref="B39:D39"/>
  </mergeCells>
  <phoneticPr fontId="38"/>
  <printOptions horizontalCentered="1"/>
  <pageMargins left="0.19685039370078741" right="0.19685039370078741" top="0.39370078740157483" bottom="0.19685039370078741" header="0.51181102362204722" footer="0.51181102362204722"/>
  <pageSetup paperSize="9" orientation="portrait" horizontalDpi="300" verticalDpi="300" r:id="rId1"/>
  <headerFooter differentOddEven="1" alignWithMargins="0">
    <oddFooter>&amp;C講座06j&amp;R11</oddFooter>
    <evenFooter>&amp;C講座06j&amp;R12</even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107"/>
  <sheetViews>
    <sheetView view="pageBreakPreview" topLeftCell="A2" zoomScale="80" zoomScaleNormal="100" zoomScaleSheetLayoutView="80" workbookViewId="0">
      <selection activeCell="D6" sqref="D6"/>
    </sheetView>
  </sheetViews>
  <sheetFormatPr defaultColWidth="7" defaultRowHeight="13"/>
  <cols>
    <col min="1" max="1" width="2.28515625" style="173" customWidth="1"/>
    <col min="2" max="2" width="20.28515625" style="173" customWidth="1"/>
    <col min="3" max="3" width="7.140625" style="199" customWidth="1"/>
    <col min="4" max="4" width="42.5" style="173" customWidth="1"/>
    <col min="5" max="256" width="7" style="173"/>
    <col min="257" max="257" width="2.28515625" style="173" customWidth="1"/>
    <col min="258" max="258" width="20" style="173" customWidth="1"/>
    <col min="259" max="259" width="5.5703125" style="173" customWidth="1"/>
    <col min="260" max="260" width="42.5" style="173" customWidth="1"/>
    <col min="261" max="512" width="7" style="173"/>
    <col min="513" max="513" width="2.28515625" style="173" customWidth="1"/>
    <col min="514" max="514" width="20" style="173" customWidth="1"/>
    <col min="515" max="515" width="5.5703125" style="173" customWidth="1"/>
    <col min="516" max="516" width="42.5" style="173" customWidth="1"/>
    <col min="517" max="768" width="7" style="173"/>
    <col min="769" max="769" width="2.28515625" style="173" customWidth="1"/>
    <col min="770" max="770" width="20" style="173" customWidth="1"/>
    <col min="771" max="771" width="5.5703125" style="173" customWidth="1"/>
    <col min="772" max="772" width="42.5" style="173" customWidth="1"/>
    <col min="773" max="1024" width="7" style="173"/>
    <col min="1025" max="1025" width="2.28515625" style="173" customWidth="1"/>
    <col min="1026" max="1026" width="20" style="173" customWidth="1"/>
    <col min="1027" max="1027" width="5.5703125" style="173" customWidth="1"/>
    <col min="1028" max="1028" width="42.5" style="173" customWidth="1"/>
    <col min="1029" max="1280" width="7" style="173"/>
    <col min="1281" max="1281" width="2.28515625" style="173" customWidth="1"/>
    <col min="1282" max="1282" width="20" style="173" customWidth="1"/>
    <col min="1283" max="1283" width="5.5703125" style="173" customWidth="1"/>
    <col min="1284" max="1284" width="42.5" style="173" customWidth="1"/>
    <col min="1285" max="1536" width="7" style="173"/>
    <col min="1537" max="1537" width="2.28515625" style="173" customWidth="1"/>
    <col min="1538" max="1538" width="20" style="173" customWidth="1"/>
    <col min="1539" max="1539" width="5.5703125" style="173" customWidth="1"/>
    <col min="1540" max="1540" width="42.5" style="173" customWidth="1"/>
    <col min="1541" max="1792" width="7" style="173"/>
    <col min="1793" max="1793" width="2.28515625" style="173" customWidth="1"/>
    <col min="1794" max="1794" width="20" style="173" customWidth="1"/>
    <col min="1795" max="1795" width="5.5703125" style="173" customWidth="1"/>
    <col min="1796" max="1796" width="42.5" style="173" customWidth="1"/>
    <col min="1797" max="2048" width="7" style="173"/>
    <col min="2049" max="2049" width="2.28515625" style="173" customWidth="1"/>
    <col min="2050" max="2050" width="20" style="173" customWidth="1"/>
    <col min="2051" max="2051" width="5.5703125" style="173" customWidth="1"/>
    <col min="2052" max="2052" width="42.5" style="173" customWidth="1"/>
    <col min="2053" max="2304" width="7" style="173"/>
    <col min="2305" max="2305" width="2.28515625" style="173" customWidth="1"/>
    <col min="2306" max="2306" width="20" style="173" customWidth="1"/>
    <col min="2307" max="2307" width="5.5703125" style="173" customWidth="1"/>
    <col min="2308" max="2308" width="42.5" style="173" customWidth="1"/>
    <col min="2309" max="2560" width="7" style="173"/>
    <col min="2561" max="2561" width="2.28515625" style="173" customWidth="1"/>
    <col min="2562" max="2562" width="20" style="173" customWidth="1"/>
    <col min="2563" max="2563" width="5.5703125" style="173" customWidth="1"/>
    <col min="2564" max="2564" width="42.5" style="173" customWidth="1"/>
    <col min="2565" max="2816" width="7" style="173"/>
    <col min="2817" max="2817" width="2.28515625" style="173" customWidth="1"/>
    <col min="2818" max="2818" width="20" style="173" customWidth="1"/>
    <col min="2819" max="2819" width="5.5703125" style="173" customWidth="1"/>
    <col min="2820" max="2820" width="42.5" style="173" customWidth="1"/>
    <col min="2821" max="3072" width="7" style="173"/>
    <col min="3073" max="3073" width="2.28515625" style="173" customWidth="1"/>
    <col min="3074" max="3074" width="20" style="173" customWidth="1"/>
    <col min="3075" max="3075" width="5.5703125" style="173" customWidth="1"/>
    <col min="3076" max="3076" width="42.5" style="173" customWidth="1"/>
    <col min="3077" max="3328" width="7" style="173"/>
    <col min="3329" max="3329" width="2.28515625" style="173" customWidth="1"/>
    <col min="3330" max="3330" width="20" style="173" customWidth="1"/>
    <col min="3331" max="3331" width="5.5703125" style="173" customWidth="1"/>
    <col min="3332" max="3332" width="42.5" style="173" customWidth="1"/>
    <col min="3333" max="3584" width="7" style="173"/>
    <col min="3585" max="3585" width="2.28515625" style="173" customWidth="1"/>
    <col min="3586" max="3586" width="20" style="173" customWidth="1"/>
    <col min="3587" max="3587" width="5.5703125" style="173" customWidth="1"/>
    <col min="3588" max="3588" width="42.5" style="173" customWidth="1"/>
    <col min="3589" max="3840" width="7" style="173"/>
    <col min="3841" max="3841" width="2.28515625" style="173" customWidth="1"/>
    <col min="3842" max="3842" width="20" style="173" customWidth="1"/>
    <col min="3843" max="3843" width="5.5703125" style="173" customWidth="1"/>
    <col min="3844" max="3844" width="42.5" style="173" customWidth="1"/>
    <col min="3845" max="4096" width="7" style="173"/>
    <col min="4097" max="4097" width="2.28515625" style="173" customWidth="1"/>
    <col min="4098" max="4098" width="20" style="173" customWidth="1"/>
    <col min="4099" max="4099" width="5.5703125" style="173" customWidth="1"/>
    <col min="4100" max="4100" width="42.5" style="173" customWidth="1"/>
    <col min="4101" max="4352" width="7" style="173"/>
    <col min="4353" max="4353" width="2.28515625" style="173" customWidth="1"/>
    <col min="4354" max="4354" width="20" style="173" customWidth="1"/>
    <col min="4355" max="4355" width="5.5703125" style="173" customWidth="1"/>
    <col min="4356" max="4356" width="42.5" style="173" customWidth="1"/>
    <col min="4357" max="4608" width="7" style="173"/>
    <col min="4609" max="4609" width="2.28515625" style="173" customWidth="1"/>
    <col min="4610" max="4610" width="20" style="173" customWidth="1"/>
    <col min="4611" max="4611" width="5.5703125" style="173" customWidth="1"/>
    <col min="4612" max="4612" width="42.5" style="173" customWidth="1"/>
    <col min="4613" max="4864" width="7" style="173"/>
    <col min="4865" max="4865" width="2.28515625" style="173" customWidth="1"/>
    <col min="4866" max="4866" width="20" style="173" customWidth="1"/>
    <col min="4867" max="4867" width="5.5703125" style="173" customWidth="1"/>
    <col min="4868" max="4868" width="42.5" style="173" customWidth="1"/>
    <col min="4869" max="5120" width="7" style="173"/>
    <col min="5121" max="5121" width="2.28515625" style="173" customWidth="1"/>
    <col min="5122" max="5122" width="20" style="173" customWidth="1"/>
    <col min="5123" max="5123" width="5.5703125" style="173" customWidth="1"/>
    <col min="5124" max="5124" width="42.5" style="173" customWidth="1"/>
    <col min="5125" max="5376" width="7" style="173"/>
    <col min="5377" max="5377" width="2.28515625" style="173" customWidth="1"/>
    <col min="5378" max="5378" width="20" style="173" customWidth="1"/>
    <col min="5379" max="5379" width="5.5703125" style="173" customWidth="1"/>
    <col min="5380" max="5380" width="42.5" style="173" customWidth="1"/>
    <col min="5381" max="5632" width="7" style="173"/>
    <col min="5633" max="5633" width="2.28515625" style="173" customWidth="1"/>
    <col min="5634" max="5634" width="20" style="173" customWidth="1"/>
    <col min="5635" max="5635" width="5.5703125" style="173" customWidth="1"/>
    <col min="5636" max="5636" width="42.5" style="173" customWidth="1"/>
    <col min="5637" max="5888" width="7" style="173"/>
    <col min="5889" max="5889" width="2.28515625" style="173" customWidth="1"/>
    <col min="5890" max="5890" width="20" style="173" customWidth="1"/>
    <col min="5891" max="5891" width="5.5703125" style="173" customWidth="1"/>
    <col min="5892" max="5892" width="42.5" style="173" customWidth="1"/>
    <col min="5893" max="6144" width="7" style="173"/>
    <col min="6145" max="6145" width="2.28515625" style="173" customWidth="1"/>
    <col min="6146" max="6146" width="20" style="173" customWidth="1"/>
    <col min="6147" max="6147" width="5.5703125" style="173" customWidth="1"/>
    <col min="6148" max="6148" width="42.5" style="173" customWidth="1"/>
    <col min="6149" max="6400" width="7" style="173"/>
    <col min="6401" max="6401" width="2.28515625" style="173" customWidth="1"/>
    <col min="6402" max="6402" width="20" style="173" customWidth="1"/>
    <col min="6403" max="6403" width="5.5703125" style="173" customWidth="1"/>
    <col min="6404" max="6404" width="42.5" style="173" customWidth="1"/>
    <col min="6405" max="6656" width="7" style="173"/>
    <col min="6657" max="6657" width="2.28515625" style="173" customWidth="1"/>
    <col min="6658" max="6658" width="20" style="173" customWidth="1"/>
    <col min="6659" max="6659" width="5.5703125" style="173" customWidth="1"/>
    <col min="6660" max="6660" width="42.5" style="173" customWidth="1"/>
    <col min="6661" max="6912" width="7" style="173"/>
    <col min="6913" max="6913" width="2.28515625" style="173" customWidth="1"/>
    <col min="6914" max="6914" width="20" style="173" customWidth="1"/>
    <col min="6915" max="6915" width="5.5703125" style="173" customWidth="1"/>
    <col min="6916" max="6916" width="42.5" style="173" customWidth="1"/>
    <col min="6917" max="7168" width="7" style="173"/>
    <col min="7169" max="7169" width="2.28515625" style="173" customWidth="1"/>
    <col min="7170" max="7170" width="20" style="173" customWidth="1"/>
    <col min="7171" max="7171" width="5.5703125" style="173" customWidth="1"/>
    <col min="7172" max="7172" width="42.5" style="173" customWidth="1"/>
    <col min="7173" max="7424" width="7" style="173"/>
    <col min="7425" max="7425" width="2.28515625" style="173" customWidth="1"/>
    <col min="7426" max="7426" width="20" style="173" customWidth="1"/>
    <col min="7427" max="7427" width="5.5703125" style="173" customWidth="1"/>
    <col min="7428" max="7428" width="42.5" style="173" customWidth="1"/>
    <col min="7429" max="7680" width="7" style="173"/>
    <col min="7681" max="7681" width="2.28515625" style="173" customWidth="1"/>
    <col min="7682" max="7682" width="20" style="173" customWidth="1"/>
    <col min="7683" max="7683" width="5.5703125" style="173" customWidth="1"/>
    <col min="7684" max="7684" width="42.5" style="173" customWidth="1"/>
    <col min="7685" max="7936" width="7" style="173"/>
    <col min="7937" max="7937" width="2.28515625" style="173" customWidth="1"/>
    <col min="7938" max="7938" width="20" style="173" customWidth="1"/>
    <col min="7939" max="7939" width="5.5703125" style="173" customWidth="1"/>
    <col min="7940" max="7940" width="42.5" style="173" customWidth="1"/>
    <col min="7941" max="8192" width="7" style="173"/>
    <col min="8193" max="8193" width="2.28515625" style="173" customWidth="1"/>
    <col min="8194" max="8194" width="20" style="173" customWidth="1"/>
    <col min="8195" max="8195" width="5.5703125" style="173" customWidth="1"/>
    <col min="8196" max="8196" width="42.5" style="173" customWidth="1"/>
    <col min="8197" max="8448" width="7" style="173"/>
    <col min="8449" max="8449" width="2.28515625" style="173" customWidth="1"/>
    <col min="8450" max="8450" width="20" style="173" customWidth="1"/>
    <col min="8451" max="8451" width="5.5703125" style="173" customWidth="1"/>
    <col min="8452" max="8452" width="42.5" style="173" customWidth="1"/>
    <col min="8453" max="8704" width="7" style="173"/>
    <col min="8705" max="8705" width="2.28515625" style="173" customWidth="1"/>
    <col min="8706" max="8706" width="20" style="173" customWidth="1"/>
    <col min="8707" max="8707" width="5.5703125" style="173" customWidth="1"/>
    <col min="8708" max="8708" width="42.5" style="173" customWidth="1"/>
    <col min="8709" max="8960" width="7" style="173"/>
    <col min="8961" max="8961" width="2.28515625" style="173" customWidth="1"/>
    <col min="8962" max="8962" width="20" style="173" customWidth="1"/>
    <col min="8963" max="8963" width="5.5703125" style="173" customWidth="1"/>
    <col min="8964" max="8964" width="42.5" style="173" customWidth="1"/>
    <col min="8965" max="9216" width="7" style="173"/>
    <col min="9217" max="9217" width="2.28515625" style="173" customWidth="1"/>
    <col min="9218" max="9218" width="20" style="173" customWidth="1"/>
    <col min="9219" max="9219" width="5.5703125" style="173" customWidth="1"/>
    <col min="9220" max="9220" width="42.5" style="173" customWidth="1"/>
    <col min="9221" max="9472" width="7" style="173"/>
    <col min="9473" max="9473" width="2.28515625" style="173" customWidth="1"/>
    <col min="9474" max="9474" width="20" style="173" customWidth="1"/>
    <col min="9475" max="9475" width="5.5703125" style="173" customWidth="1"/>
    <col min="9476" max="9476" width="42.5" style="173" customWidth="1"/>
    <col min="9477" max="9728" width="7" style="173"/>
    <col min="9729" max="9729" width="2.28515625" style="173" customWidth="1"/>
    <col min="9730" max="9730" width="20" style="173" customWidth="1"/>
    <col min="9731" max="9731" width="5.5703125" style="173" customWidth="1"/>
    <col min="9732" max="9732" width="42.5" style="173" customWidth="1"/>
    <col min="9733" max="9984" width="7" style="173"/>
    <col min="9985" max="9985" width="2.28515625" style="173" customWidth="1"/>
    <col min="9986" max="9986" width="20" style="173" customWidth="1"/>
    <col min="9987" max="9987" width="5.5703125" style="173" customWidth="1"/>
    <col min="9988" max="9988" width="42.5" style="173" customWidth="1"/>
    <col min="9989" max="10240" width="7" style="173"/>
    <col min="10241" max="10241" width="2.28515625" style="173" customWidth="1"/>
    <col min="10242" max="10242" width="20" style="173" customWidth="1"/>
    <col min="10243" max="10243" width="5.5703125" style="173" customWidth="1"/>
    <col min="10244" max="10244" width="42.5" style="173" customWidth="1"/>
    <col min="10245" max="10496" width="7" style="173"/>
    <col min="10497" max="10497" width="2.28515625" style="173" customWidth="1"/>
    <col min="10498" max="10498" width="20" style="173" customWidth="1"/>
    <col min="10499" max="10499" width="5.5703125" style="173" customWidth="1"/>
    <col min="10500" max="10500" width="42.5" style="173" customWidth="1"/>
    <col min="10501" max="10752" width="7" style="173"/>
    <col min="10753" max="10753" width="2.28515625" style="173" customWidth="1"/>
    <col min="10754" max="10754" width="20" style="173" customWidth="1"/>
    <col min="10755" max="10755" width="5.5703125" style="173" customWidth="1"/>
    <col min="10756" max="10756" width="42.5" style="173" customWidth="1"/>
    <col min="10757" max="11008" width="7" style="173"/>
    <col min="11009" max="11009" width="2.28515625" style="173" customWidth="1"/>
    <col min="11010" max="11010" width="20" style="173" customWidth="1"/>
    <col min="11011" max="11011" width="5.5703125" style="173" customWidth="1"/>
    <col min="11012" max="11012" width="42.5" style="173" customWidth="1"/>
    <col min="11013" max="11264" width="7" style="173"/>
    <col min="11265" max="11265" width="2.28515625" style="173" customWidth="1"/>
    <col min="11266" max="11266" width="20" style="173" customWidth="1"/>
    <col min="11267" max="11267" width="5.5703125" style="173" customWidth="1"/>
    <col min="11268" max="11268" width="42.5" style="173" customWidth="1"/>
    <col min="11269" max="11520" width="7" style="173"/>
    <col min="11521" max="11521" width="2.28515625" style="173" customWidth="1"/>
    <col min="11522" max="11522" width="20" style="173" customWidth="1"/>
    <col min="11523" max="11523" width="5.5703125" style="173" customWidth="1"/>
    <col min="11524" max="11524" width="42.5" style="173" customWidth="1"/>
    <col min="11525" max="11776" width="7" style="173"/>
    <col min="11777" max="11777" width="2.28515625" style="173" customWidth="1"/>
    <col min="11778" max="11778" width="20" style="173" customWidth="1"/>
    <col min="11779" max="11779" width="5.5703125" style="173" customWidth="1"/>
    <col min="11780" max="11780" width="42.5" style="173" customWidth="1"/>
    <col min="11781" max="12032" width="7" style="173"/>
    <col min="12033" max="12033" width="2.28515625" style="173" customWidth="1"/>
    <col min="12034" max="12034" width="20" style="173" customWidth="1"/>
    <col min="12035" max="12035" width="5.5703125" style="173" customWidth="1"/>
    <col min="12036" max="12036" width="42.5" style="173" customWidth="1"/>
    <col min="12037" max="12288" width="7" style="173"/>
    <col min="12289" max="12289" width="2.28515625" style="173" customWidth="1"/>
    <col min="12290" max="12290" width="20" style="173" customWidth="1"/>
    <col min="12291" max="12291" width="5.5703125" style="173" customWidth="1"/>
    <col min="12292" max="12292" width="42.5" style="173" customWidth="1"/>
    <col min="12293" max="12544" width="7" style="173"/>
    <col min="12545" max="12545" width="2.28515625" style="173" customWidth="1"/>
    <col min="12546" max="12546" width="20" style="173" customWidth="1"/>
    <col min="12547" max="12547" width="5.5703125" style="173" customWidth="1"/>
    <col min="12548" max="12548" width="42.5" style="173" customWidth="1"/>
    <col min="12549" max="12800" width="7" style="173"/>
    <col min="12801" max="12801" width="2.28515625" style="173" customWidth="1"/>
    <col min="12802" max="12802" width="20" style="173" customWidth="1"/>
    <col min="12803" max="12803" width="5.5703125" style="173" customWidth="1"/>
    <col min="12804" max="12804" width="42.5" style="173" customWidth="1"/>
    <col min="12805" max="13056" width="7" style="173"/>
    <col min="13057" max="13057" width="2.28515625" style="173" customWidth="1"/>
    <col min="13058" max="13058" width="20" style="173" customWidth="1"/>
    <col min="13059" max="13059" width="5.5703125" style="173" customWidth="1"/>
    <col min="13060" max="13060" width="42.5" style="173" customWidth="1"/>
    <col min="13061" max="13312" width="7" style="173"/>
    <col min="13313" max="13313" width="2.28515625" style="173" customWidth="1"/>
    <col min="13314" max="13314" width="20" style="173" customWidth="1"/>
    <col min="13315" max="13315" width="5.5703125" style="173" customWidth="1"/>
    <col min="13316" max="13316" width="42.5" style="173" customWidth="1"/>
    <col min="13317" max="13568" width="7" style="173"/>
    <col min="13569" max="13569" width="2.28515625" style="173" customWidth="1"/>
    <col min="13570" max="13570" width="20" style="173" customWidth="1"/>
    <col min="13571" max="13571" width="5.5703125" style="173" customWidth="1"/>
    <col min="13572" max="13572" width="42.5" style="173" customWidth="1"/>
    <col min="13573" max="13824" width="7" style="173"/>
    <col min="13825" max="13825" width="2.28515625" style="173" customWidth="1"/>
    <col min="13826" max="13826" width="20" style="173" customWidth="1"/>
    <col min="13827" max="13827" width="5.5703125" style="173" customWidth="1"/>
    <col min="13828" max="13828" width="42.5" style="173" customWidth="1"/>
    <col min="13829" max="14080" width="7" style="173"/>
    <col min="14081" max="14081" width="2.28515625" style="173" customWidth="1"/>
    <col min="14082" max="14082" width="20" style="173" customWidth="1"/>
    <col min="14083" max="14083" width="5.5703125" style="173" customWidth="1"/>
    <col min="14084" max="14084" width="42.5" style="173" customWidth="1"/>
    <col min="14085" max="14336" width="7" style="173"/>
    <col min="14337" max="14337" width="2.28515625" style="173" customWidth="1"/>
    <col min="14338" max="14338" width="20" style="173" customWidth="1"/>
    <col min="14339" max="14339" width="5.5703125" style="173" customWidth="1"/>
    <col min="14340" max="14340" width="42.5" style="173" customWidth="1"/>
    <col min="14341" max="14592" width="7" style="173"/>
    <col min="14593" max="14593" width="2.28515625" style="173" customWidth="1"/>
    <col min="14594" max="14594" width="20" style="173" customWidth="1"/>
    <col min="14595" max="14595" width="5.5703125" style="173" customWidth="1"/>
    <col min="14596" max="14596" width="42.5" style="173" customWidth="1"/>
    <col min="14597" max="14848" width="7" style="173"/>
    <col min="14849" max="14849" width="2.28515625" style="173" customWidth="1"/>
    <col min="14850" max="14850" width="20" style="173" customWidth="1"/>
    <col min="14851" max="14851" width="5.5703125" style="173" customWidth="1"/>
    <col min="14852" max="14852" width="42.5" style="173" customWidth="1"/>
    <col min="14853" max="15104" width="7" style="173"/>
    <col min="15105" max="15105" width="2.28515625" style="173" customWidth="1"/>
    <col min="15106" max="15106" width="20" style="173" customWidth="1"/>
    <col min="15107" max="15107" width="5.5703125" style="173" customWidth="1"/>
    <col min="15108" max="15108" width="42.5" style="173" customWidth="1"/>
    <col min="15109" max="15360" width="7" style="173"/>
    <col min="15361" max="15361" width="2.28515625" style="173" customWidth="1"/>
    <col min="15362" max="15362" width="20" style="173" customWidth="1"/>
    <col min="15363" max="15363" width="5.5703125" style="173" customWidth="1"/>
    <col min="15364" max="15364" width="42.5" style="173" customWidth="1"/>
    <col min="15365" max="15616" width="7" style="173"/>
    <col min="15617" max="15617" width="2.28515625" style="173" customWidth="1"/>
    <col min="15618" max="15618" width="20" style="173" customWidth="1"/>
    <col min="15619" max="15619" width="5.5703125" style="173" customWidth="1"/>
    <col min="15620" max="15620" width="42.5" style="173" customWidth="1"/>
    <col min="15621" max="15872" width="7" style="173"/>
    <col min="15873" max="15873" width="2.28515625" style="173" customWidth="1"/>
    <col min="15874" max="15874" width="20" style="173" customWidth="1"/>
    <col min="15875" max="15875" width="5.5703125" style="173" customWidth="1"/>
    <col min="15876" max="15876" width="42.5" style="173" customWidth="1"/>
    <col min="15877" max="16128" width="7" style="173"/>
    <col min="16129" max="16129" width="2.28515625" style="173" customWidth="1"/>
    <col min="16130" max="16130" width="20" style="173" customWidth="1"/>
    <col min="16131" max="16131" width="5.5703125" style="173" customWidth="1"/>
    <col min="16132" max="16132" width="42.5" style="173" customWidth="1"/>
    <col min="16133" max="16384" width="7" style="173"/>
  </cols>
  <sheetData>
    <row r="1" spans="1:4" ht="9" customHeight="1"/>
    <row r="2" spans="1:4" ht="42" customHeight="1">
      <c r="B2" s="317" t="s">
        <v>134</v>
      </c>
      <c r="C2" s="324"/>
      <c r="D2" s="324"/>
    </row>
    <row r="4" spans="1:4" s="121" customFormat="1">
      <c r="A4" s="186" t="s">
        <v>62</v>
      </c>
      <c r="C4" s="171"/>
    </row>
    <row r="5" spans="1:4" s="121" customFormat="1">
      <c r="B5" s="122" t="s">
        <v>99</v>
      </c>
      <c r="C5" s="171" t="s">
        <v>100</v>
      </c>
      <c r="D5" s="123"/>
    </row>
    <row r="6" spans="1:4" s="121" customFormat="1">
      <c r="B6" s="121" t="s">
        <v>64</v>
      </c>
      <c r="C6" s="121" t="s">
        <v>219</v>
      </c>
      <c r="D6" s="123"/>
    </row>
    <row r="7" spans="1:4" s="121" customFormat="1" ht="16.5">
      <c r="B7" s="121" t="s">
        <v>65</v>
      </c>
      <c r="C7" s="176" t="s">
        <v>135</v>
      </c>
    </row>
    <row r="8" spans="1:4" s="121" customFormat="1">
      <c r="B8" s="121" t="s">
        <v>66</v>
      </c>
      <c r="C8" s="121" t="s">
        <v>136</v>
      </c>
      <c r="D8" s="123"/>
    </row>
    <row r="9" spans="1:4" s="121" customFormat="1">
      <c r="B9" s="121" t="s">
        <v>67</v>
      </c>
      <c r="C9" s="124" t="s">
        <v>68</v>
      </c>
    </row>
    <row r="10" spans="1:4" s="121" customFormat="1">
      <c r="B10" s="121" t="s">
        <v>69</v>
      </c>
      <c r="C10" s="174" t="s">
        <v>70</v>
      </c>
    </row>
    <row r="11" spans="1:4" s="121" customFormat="1">
      <c r="B11" s="121" t="s">
        <v>71</v>
      </c>
      <c r="C11" s="174" t="s">
        <v>72</v>
      </c>
    </row>
    <row r="12" spans="1:4" s="121" customFormat="1" ht="3.75" customHeight="1">
      <c r="C12" s="215"/>
      <c r="D12" s="123"/>
    </row>
    <row r="13" spans="1:4" s="121" customFormat="1" ht="3.9" customHeight="1">
      <c r="C13" s="171"/>
    </row>
    <row r="14" spans="1:4">
      <c r="A14" s="198" t="s">
        <v>73</v>
      </c>
      <c r="C14" s="200"/>
      <c r="D14" s="200"/>
    </row>
    <row r="15" spans="1:4">
      <c r="A15" s="198"/>
      <c r="B15" s="325" t="s">
        <v>137</v>
      </c>
      <c r="C15" s="325"/>
      <c r="D15" s="325"/>
    </row>
    <row r="16" spans="1:4">
      <c r="A16" s="198"/>
      <c r="B16" s="325"/>
      <c r="C16" s="325"/>
      <c r="D16" s="325"/>
    </row>
    <row r="17" spans="1:256">
      <c r="B17" s="325"/>
      <c r="C17" s="325"/>
      <c r="D17" s="325"/>
    </row>
    <row r="18" spans="1:256">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c r="IN18" s="198"/>
      <c r="IO18" s="198"/>
      <c r="IP18" s="198"/>
      <c r="IQ18" s="198"/>
      <c r="IR18" s="198"/>
      <c r="IS18" s="198"/>
      <c r="IT18" s="198"/>
      <c r="IU18" s="198"/>
      <c r="IV18" s="198"/>
    </row>
    <row r="19" spans="1:256">
      <c r="A19" s="198" t="s">
        <v>74</v>
      </c>
    </row>
    <row r="20" spans="1:256" ht="72.75" customHeight="1">
      <c r="B20" s="326" t="s">
        <v>138</v>
      </c>
      <c r="C20" s="326"/>
      <c r="D20" s="326"/>
    </row>
    <row r="21" spans="1:256">
      <c r="B21" s="216"/>
      <c r="D21" s="216"/>
    </row>
    <row r="22" spans="1:256">
      <c r="A22" s="198" t="s">
        <v>75</v>
      </c>
      <c r="C22" s="173" t="s">
        <v>76</v>
      </c>
    </row>
    <row r="23" spans="1:256" ht="13.5" thickBot="1">
      <c r="B23" s="198"/>
    </row>
    <row r="24" spans="1:256" ht="13" customHeight="1">
      <c r="B24" s="203" t="s">
        <v>77</v>
      </c>
      <c r="C24" s="204" t="s">
        <v>78</v>
      </c>
      <c r="D24" s="205" t="s">
        <v>79</v>
      </c>
    </row>
    <row r="25" spans="1:256" ht="78" customHeight="1">
      <c r="B25" s="188" t="s">
        <v>139</v>
      </c>
      <c r="C25" s="189" t="s">
        <v>140</v>
      </c>
      <c r="D25" s="192" t="s">
        <v>141</v>
      </c>
    </row>
    <row r="26" spans="1:256" ht="82.5" customHeight="1">
      <c r="B26" s="188" t="s">
        <v>142</v>
      </c>
      <c r="C26" s="189" t="s">
        <v>143</v>
      </c>
      <c r="D26" s="190" t="s">
        <v>144</v>
      </c>
    </row>
    <row r="27" spans="1:256" ht="91.5" customHeight="1">
      <c r="B27" s="191" t="s">
        <v>145</v>
      </c>
      <c r="C27" s="189" t="s">
        <v>146</v>
      </c>
      <c r="D27" s="192" t="s">
        <v>147</v>
      </c>
    </row>
    <row r="28" spans="1:256" ht="86.25" customHeight="1">
      <c r="B28" s="191" t="s">
        <v>148</v>
      </c>
      <c r="C28" s="189" t="s">
        <v>149</v>
      </c>
      <c r="D28" s="217" t="s">
        <v>150</v>
      </c>
    </row>
    <row r="29" spans="1:256" ht="60" customHeight="1" thickBot="1">
      <c r="B29" s="191" t="s">
        <v>151</v>
      </c>
      <c r="C29" s="189" t="s">
        <v>152</v>
      </c>
      <c r="D29" s="193" t="s">
        <v>153</v>
      </c>
    </row>
    <row r="30" spans="1:256" ht="13" customHeight="1">
      <c r="B30" s="203" t="s">
        <v>77</v>
      </c>
      <c r="C30" s="204" t="s">
        <v>78</v>
      </c>
      <c r="D30" s="205" t="s">
        <v>79</v>
      </c>
    </row>
    <row r="31" spans="1:256" ht="136.5" customHeight="1">
      <c r="B31" s="188" t="s">
        <v>154</v>
      </c>
      <c r="C31" s="189" t="s">
        <v>155</v>
      </c>
      <c r="D31" s="193" t="s">
        <v>156</v>
      </c>
    </row>
    <row r="32" spans="1:256" ht="54.75" customHeight="1">
      <c r="B32" s="188" t="s">
        <v>157</v>
      </c>
      <c r="C32" s="194" t="s">
        <v>140</v>
      </c>
      <c r="D32" s="195" t="s">
        <v>158</v>
      </c>
    </row>
    <row r="33" spans="1:4" ht="102.75" customHeight="1">
      <c r="B33" s="188" t="s">
        <v>159</v>
      </c>
      <c r="C33" s="194" t="s">
        <v>160</v>
      </c>
      <c r="D33" s="195" t="s">
        <v>161</v>
      </c>
    </row>
    <row r="34" spans="1:4" ht="72" customHeight="1">
      <c r="B34" s="218" t="s">
        <v>162</v>
      </c>
      <c r="C34" s="219" t="s">
        <v>163</v>
      </c>
      <c r="D34" s="220" t="s">
        <v>164</v>
      </c>
    </row>
    <row r="35" spans="1:4" ht="24" customHeight="1" thickBot="1">
      <c r="B35" s="221" t="s">
        <v>80</v>
      </c>
      <c r="C35" s="196" t="s">
        <v>165</v>
      </c>
      <c r="D35" s="222"/>
    </row>
    <row r="36" spans="1:4">
      <c r="B36" s="209"/>
      <c r="C36" s="223"/>
      <c r="D36" s="209"/>
    </row>
    <row r="37" spans="1:4">
      <c r="A37" s="198" t="s">
        <v>81</v>
      </c>
    </row>
    <row r="38" spans="1:4" ht="42" customHeight="1">
      <c r="B38" s="325" t="s">
        <v>166</v>
      </c>
      <c r="C38" s="325"/>
      <c r="D38" s="325"/>
    </row>
    <row r="39" spans="1:4" ht="12" customHeight="1">
      <c r="B39" s="200"/>
      <c r="C39" s="224"/>
      <c r="D39" s="224"/>
    </row>
    <row r="40" spans="1:4">
      <c r="A40" s="225" t="s">
        <v>82</v>
      </c>
      <c r="C40" s="226"/>
      <c r="D40" s="226"/>
    </row>
    <row r="41" spans="1:4" ht="80.25" customHeight="1">
      <c r="B41" s="327" t="s">
        <v>167</v>
      </c>
      <c r="C41" s="328"/>
      <c r="D41" s="328"/>
    </row>
    <row r="42" spans="1:4">
      <c r="B42" s="227"/>
      <c r="C42" s="228"/>
      <c r="D42" s="228"/>
    </row>
    <row r="43" spans="1:4">
      <c r="A43" s="172" t="s">
        <v>168</v>
      </c>
    </row>
    <row r="44" spans="1:4" s="121" customFormat="1">
      <c r="B44" s="173" t="s">
        <v>169</v>
      </c>
    </row>
    <row r="45" spans="1:4">
      <c r="B45" s="173" t="s">
        <v>170</v>
      </c>
    </row>
    <row r="47" spans="1:4">
      <c r="B47" s="173" t="s">
        <v>94</v>
      </c>
    </row>
    <row r="55" spans="2:4">
      <c r="B55" s="322"/>
      <c r="C55" s="323"/>
      <c r="D55" s="323"/>
    </row>
    <row r="72" ht="10.4" customHeight="1"/>
    <row r="103" spans="2:4">
      <c r="B103" s="229"/>
      <c r="C103" s="229"/>
      <c r="D103" s="229"/>
    </row>
    <row r="104" spans="2:4">
      <c r="B104" s="230"/>
      <c r="C104" s="230"/>
      <c r="D104" s="230"/>
    </row>
    <row r="105" spans="2:4">
      <c r="B105" s="230"/>
      <c r="C105" s="230"/>
      <c r="D105" s="230"/>
    </row>
    <row r="106" spans="2:4">
      <c r="B106" s="230"/>
      <c r="C106" s="230"/>
      <c r="D106" s="230"/>
    </row>
    <row r="107" spans="2:4">
      <c r="B107" s="230"/>
      <c r="C107" s="230"/>
      <c r="D107" s="230"/>
    </row>
  </sheetData>
  <mergeCells count="6">
    <mergeCell ref="B55:D55"/>
    <mergeCell ref="B2:D2"/>
    <mergeCell ref="B15:D17"/>
    <mergeCell ref="B20:D20"/>
    <mergeCell ref="B38:D38"/>
    <mergeCell ref="B41:D41"/>
  </mergeCells>
  <phoneticPr fontId="38"/>
  <printOptions horizontalCentered="1"/>
  <pageMargins left="0.19685039370078741" right="0.19685039370078741" top="0.39370078740157483" bottom="0.19685039370078741" header="0.51181102362204722" footer="0.51181102362204722"/>
  <pageSetup paperSize="9" orientation="portrait" horizontalDpi="300" verticalDpi="300" r:id="rId1"/>
  <headerFooter differentOddEven="1" alignWithMargins="0">
    <oddFooter>&amp;C講座07j&amp;R13</oddFooter>
    <evenFooter>&amp;C講座07j&amp;R14</evenFooter>
  </headerFooter>
  <rowBreaks count="1" manualBreakCount="1">
    <brk id="2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8"/>
  <sheetViews>
    <sheetView showWhiteSpace="0" view="pageBreakPreview" topLeftCell="A3" zoomScaleNormal="100" zoomScaleSheetLayoutView="100" workbookViewId="0">
      <selection activeCell="C6" sqref="C6"/>
    </sheetView>
  </sheetViews>
  <sheetFormatPr defaultColWidth="7.0703125" defaultRowHeight="13"/>
  <cols>
    <col min="1" max="1" width="2.85546875" style="232" customWidth="1"/>
    <col min="2" max="2" width="20" style="232" customWidth="1"/>
    <col min="3" max="3" width="7.140625" style="232" customWidth="1"/>
    <col min="4" max="4" width="49.2109375" style="232" customWidth="1"/>
    <col min="5" max="256" width="7.0703125" style="232"/>
    <col min="257" max="257" width="2.85546875" style="232" customWidth="1"/>
    <col min="258" max="258" width="20" style="232" customWidth="1"/>
    <col min="259" max="259" width="7.140625" style="232" customWidth="1"/>
    <col min="260" max="260" width="37.78515625" style="232" customWidth="1"/>
    <col min="261" max="512" width="7.0703125" style="232"/>
    <col min="513" max="513" width="2.85546875" style="232" customWidth="1"/>
    <col min="514" max="514" width="20" style="232" customWidth="1"/>
    <col min="515" max="515" width="7.140625" style="232" customWidth="1"/>
    <col min="516" max="516" width="37.78515625" style="232" customWidth="1"/>
    <col min="517" max="768" width="7.0703125" style="232"/>
    <col min="769" max="769" width="2.85546875" style="232" customWidth="1"/>
    <col min="770" max="770" width="20" style="232" customWidth="1"/>
    <col min="771" max="771" width="7.140625" style="232" customWidth="1"/>
    <col min="772" max="772" width="37.78515625" style="232" customWidth="1"/>
    <col min="773" max="1024" width="7.0703125" style="232"/>
    <col min="1025" max="1025" width="2.85546875" style="232" customWidth="1"/>
    <col min="1026" max="1026" width="20" style="232" customWidth="1"/>
    <col min="1027" max="1027" width="7.140625" style="232" customWidth="1"/>
    <col min="1028" max="1028" width="37.78515625" style="232" customWidth="1"/>
    <col min="1029" max="1280" width="7.0703125" style="232"/>
    <col min="1281" max="1281" width="2.85546875" style="232" customWidth="1"/>
    <col min="1282" max="1282" width="20" style="232" customWidth="1"/>
    <col min="1283" max="1283" width="7.140625" style="232" customWidth="1"/>
    <col min="1284" max="1284" width="37.78515625" style="232" customWidth="1"/>
    <col min="1285" max="1536" width="7.0703125" style="232"/>
    <col min="1537" max="1537" width="2.85546875" style="232" customWidth="1"/>
    <col min="1538" max="1538" width="20" style="232" customWidth="1"/>
    <col min="1539" max="1539" width="7.140625" style="232" customWidth="1"/>
    <col min="1540" max="1540" width="37.78515625" style="232" customWidth="1"/>
    <col min="1541" max="1792" width="7.0703125" style="232"/>
    <col min="1793" max="1793" width="2.85546875" style="232" customWidth="1"/>
    <col min="1794" max="1794" width="20" style="232" customWidth="1"/>
    <col min="1795" max="1795" width="7.140625" style="232" customWidth="1"/>
    <col min="1796" max="1796" width="37.78515625" style="232" customWidth="1"/>
    <col min="1797" max="2048" width="7.0703125" style="232"/>
    <col min="2049" max="2049" width="2.85546875" style="232" customWidth="1"/>
    <col min="2050" max="2050" width="20" style="232" customWidth="1"/>
    <col min="2051" max="2051" width="7.140625" style="232" customWidth="1"/>
    <col min="2052" max="2052" width="37.78515625" style="232" customWidth="1"/>
    <col min="2053" max="2304" width="7.0703125" style="232"/>
    <col min="2305" max="2305" width="2.85546875" style="232" customWidth="1"/>
    <col min="2306" max="2306" width="20" style="232" customWidth="1"/>
    <col min="2307" max="2307" width="7.140625" style="232" customWidth="1"/>
    <col min="2308" max="2308" width="37.78515625" style="232" customWidth="1"/>
    <col min="2309" max="2560" width="7.0703125" style="232"/>
    <col min="2561" max="2561" width="2.85546875" style="232" customWidth="1"/>
    <col min="2562" max="2562" width="20" style="232" customWidth="1"/>
    <col min="2563" max="2563" width="7.140625" style="232" customWidth="1"/>
    <col min="2564" max="2564" width="37.78515625" style="232" customWidth="1"/>
    <col min="2565" max="2816" width="7.0703125" style="232"/>
    <col min="2817" max="2817" width="2.85546875" style="232" customWidth="1"/>
    <col min="2818" max="2818" width="20" style="232" customWidth="1"/>
    <col min="2819" max="2819" width="7.140625" style="232" customWidth="1"/>
    <col min="2820" max="2820" width="37.78515625" style="232" customWidth="1"/>
    <col min="2821" max="3072" width="7.0703125" style="232"/>
    <col min="3073" max="3073" width="2.85546875" style="232" customWidth="1"/>
    <col min="3074" max="3074" width="20" style="232" customWidth="1"/>
    <col min="3075" max="3075" width="7.140625" style="232" customWidth="1"/>
    <col min="3076" max="3076" width="37.78515625" style="232" customWidth="1"/>
    <col min="3077" max="3328" width="7.0703125" style="232"/>
    <col min="3329" max="3329" width="2.85546875" style="232" customWidth="1"/>
    <col min="3330" max="3330" width="20" style="232" customWidth="1"/>
    <col min="3331" max="3331" width="7.140625" style="232" customWidth="1"/>
    <col min="3332" max="3332" width="37.78515625" style="232" customWidth="1"/>
    <col min="3333" max="3584" width="7.0703125" style="232"/>
    <col min="3585" max="3585" width="2.85546875" style="232" customWidth="1"/>
    <col min="3586" max="3586" width="20" style="232" customWidth="1"/>
    <col min="3587" max="3587" width="7.140625" style="232" customWidth="1"/>
    <col min="3588" max="3588" width="37.78515625" style="232" customWidth="1"/>
    <col min="3589" max="3840" width="7.0703125" style="232"/>
    <col min="3841" max="3841" width="2.85546875" style="232" customWidth="1"/>
    <col min="3842" max="3842" width="20" style="232" customWidth="1"/>
    <col min="3843" max="3843" width="7.140625" style="232" customWidth="1"/>
    <col min="3844" max="3844" width="37.78515625" style="232" customWidth="1"/>
    <col min="3845" max="4096" width="7.0703125" style="232"/>
    <col min="4097" max="4097" width="2.85546875" style="232" customWidth="1"/>
    <col min="4098" max="4098" width="20" style="232" customWidth="1"/>
    <col min="4099" max="4099" width="7.140625" style="232" customWidth="1"/>
    <col min="4100" max="4100" width="37.78515625" style="232" customWidth="1"/>
    <col min="4101" max="4352" width="7.0703125" style="232"/>
    <col min="4353" max="4353" width="2.85546875" style="232" customWidth="1"/>
    <col min="4354" max="4354" width="20" style="232" customWidth="1"/>
    <col min="4355" max="4355" width="7.140625" style="232" customWidth="1"/>
    <col min="4356" max="4356" width="37.78515625" style="232" customWidth="1"/>
    <col min="4357" max="4608" width="7.0703125" style="232"/>
    <col min="4609" max="4609" width="2.85546875" style="232" customWidth="1"/>
    <col min="4610" max="4610" width="20" style="232" customWidth="1"/>
    <col min="4611" max="4611" width="7.140625" style="232" customWidth="1"/>
    <col min="4612" max="4612" width="37.78515625" style="232" customWidth="1"/>
    <col min="4613" max="4864" width="7.0703125" style="232"/>
    <col min="4865" max="4865" width="2.85546875" style="232" customWidth="1"/>
    <col min="4866" max="4866" width="20" style="232" customWidth="1"/>
    <col min="4867" max="4867" width="7.140625" style="232" customWidth="1"/>
    <col min="4868" max="4868" width="37.78515625" style="232" customWidth="1"/>
    <col min="4869" max="5120" width="7.0703125" style="232"/>
    <col min="5121" max="5121" width="2.85546875" style="232" customWidth="1"/>
    <col min="5122" max="5122" width="20" style="232" customWidth="1"/>
    <col min="5123" max="5123" width="7.140625" style="232" customWidth="1"/>
    <col min="5124" max="5124" width="37.78515625" style="232" customWidth="1"/>
    <col min="5125" max="5376" width="7.0703125" style="232"/>
    <col min="5377" max="5377" width="2.85546875" style="232" customWidth="1"/>
    <col min="5378" max="5378" width="20" style="232" customWidth="1"/>
    <col min="5379" max="5379" width="7.140625" style="232" customWidth="1"/>
    <col min="5380" max="5380" width="37.78515625" style="232" customWidth="1"/>
    <col min="5381" max="5632" width="7.0703125" style="232"/>
    <col min="5633" max="5633" width="2.85546875" style="232" customWidth="1"/>
    <col min="5634" max="5634" width="20" style="232" customWidth="1"/>
    <col min="5635" max="5635" width="7.140625" style="232" customWidth="1"/>
    <col min="5636" max="5636" width="37.78515625" style="232" customWidth="1"/>
    <col min="5637" max="5888" width="7.0703125" style="232"/>
    <col min="5889" max="5889" width="2.85546875" style="232" customWidth="1"/>
    <col min="5890" max="5890" width="20" style="232" customWidth="1"/>
    <col min="5891" max="5891" width="7.140625" style="232" customWidth="1"/>
    <col min="5892" max="5892" width="37.78515625" style="232" customWidth="1"/>
    <col min="5893" max="6144" width="7.0703125" style="232"/>
    <col min="6145" max="6145" width="2.85546875" style="232" customWidth="1"/>
    <col min="6146" max="6146" width="20" style="232" customWidth="1"/>
    <col min="6147" max="6147" width="7.140625" style="232" customWidth="1"/>
    <col min="6148" max="6148" width="37.78515625" style="232" customWidth="1"/>
    <col min="6149" max="6400" width="7.0703125" style="232"/>
    <col min="6401" max="6401" width="2.85546875" style="232" customWidth="1"/>
    <col min="6402" max="6402" width="20" style="232" customWidth="1"/>
    <col min="6403" max="6403" width="7.140625" style="232" customWidth="1"/>
    <col min="6404" max="6404" width="37.78515625" style="232" customWidth="1"/>
    <col min="6405" max="6656" width="7.0703125" style="232"/>
    <col min="6657" max="6657" width="2.85546875" style="232" customWidth="1"/>
    <col min="6658" max="6658" width="20" style="232" customWidth="1"/>
    <col min="6659" max="6659" width="7.140625" style="232" customWidth="1"/>
    <col min="6660" max="6660" width="37.78515625" style="232" customWidth="1"/>
    <col min="6661" max="6912" width="7.0703125" style="232"/>
    <col min="6913" max="6913" width="2.85546875" style="232" customWidth="1"/>
    <col min="6914" max="6914" width="20" style="232" customWidth="1"/>
    <col min="6915" max="6915" width="7.140625" style="232" customWidth="1"/>
    <col min="6916" max="6916" width="37.78515625" style="232" customWidth="1"/>
    <col min="6917" max="7168" width="7.0703125" style="232"/>
    <col min="7169" max="7169" width="2.85546875" style="232" customWidth="1"/>
    <col min="7170" max="7170" width="20" style="232" customWidth="1"/>
    <col min="7171" max="7171" width="7.140625" style="232" customWidth="1"/>
    <col min="7172" max="7172" width="37.78515625" style="232" customWidth="1"/>
    <col min="7173" max="7424" width="7.0703125" style="232"/>
    <col min="7425" max="7425" width="2.85546875" style="232" customWidth="1"/>
    <col min="7426" max="7426" width="20" style="232" customWidth="1"/>
    <col min="7427" max="7427" width="7.140625" style="232" customWidth="1"/>
    <col min="7428" max="7428" width="37.78515625" style="232" customWidth="1"/>
    <col min="7429" max="7680" width="7.0703125" style="232"/>
    <col min="7681" max="7681" width="2.85546875" style="232" customWidth="1"/>
    <col min="7682" max="7682" width="20" style="232" customWidth="1"/>
    <col min="7683" max="7683" width="7.140625" style="232" customWidth="1"/>
    <col min="7684" max="7684" width="37.78515625" style="232" customWidth="1"/>
    <col min="7685" max="7936" width="7.0703125" style="232"/>
    <col min="7937" max="7937" width="2.85546875" style="232" customWidth="1"/>
    <col min="7938" max="7938" width="20" style="232" customWidth="1"/>
    <col min="7939" max="7939" width="7.140625" style="232" customWidth="1"/>
    <col min="7940" max="7940" width="37.78515625" style="232" customWidth="1"/>
    <col min="7941" max="8192" width="7.0703125" style="232"/>
    <col min="8193" max="8193" width="2.85546875" style="232" customWidth="1"/>
    <col min="8194" max="8194" width="20" style="232" customWidth="1"/>
    <col min="8195" max="8195" width="7.140625" style="232" customWidth="1"/>
    <col min="8196" max="8196" width="37.78515625" style="232" customWidth="1"/>
    <col min="8197" max="8448" width="7.0703125" style="232"/>
    <col min="8449" max="8449" width="2.85546875" style="232" customWidth="1"/>
    <col min="8450" max="8450" width="20" style="232" customWidth="1"/>
    <col min="8451" max="8451" width="7.140625" style="232" customWidth="1"/>
    <col min="8452" max="8452" width="37.78515625" style="232" customWidth="1"/>
    <col min="8453" max="8704" width="7.0703125" style="232"/>
    <col min="8705" max="8705" width="2.85546875" style="232" customWidth="1"/>
    <col min="8706" max="8706" width="20" style="232" customWidth="1"/>
    <col min="8707" max="8707" width="7.140625" style="232" customWidth="1"/>
    <col min="8708" max="8708" width="37.78515625" style="232" customWidth="1"/>
    <col min="8709" max="8960" width="7.0703125" style="232"/>
    <col min="8961" max="8961" width="2.85546875" style="232" customWidth="1"/>
    <col min="8962" max="8962" width="20" style="232" customWidth="1"/>
    <col min="8963" max="8963" width="7.140625" style="232" customWidth="1"/>
    <col min="8964" max="8964" width="37.78515625" style="232" customWidth="1"/>
    <col min="8965" max="9216" width="7.0703125" style="232"/>
    <col min="9217" max="9217" width="2.85546875" style="232" customWidth="1"/>
    <col min="9218" max="9218" width="20" style="232" customWidth="1"/>
    <col min="9219" max="9219" width="7.140625" style="232" customWidth="1"/>
    <col min="9220" max="9220" width="37.78515625" style="232" customWidth="1"/>
    <col min="9221" max="9472" width="7.0703125" style="232"/>
    <col min="9473" max="9473" width="2.85546875" style="232" customWidth="1"/>
    <col min="9474" max="9474" width="20" style="232" customWidth="1"/>
    <col min="9475" max="9475" width="7.140625" style="232" customWidth="1"/>
    <col min="9476" max="9476" width="37.78515625" style="232" customWidth="1"/>
    <col min="9477" max="9728" width="7.0703125" style="232"/>
    <col min="9729" max="9729" width="2.85546875" style="232" customWidth="1"/>
    <col min="9730" max="9730" width="20" style="232" customWidth="1"/>
    <col min="9731" max="9731" width="7.140625" style="232" customWidth="1"/>
    <col min="9732" max="9732" width="37.78515625" style="232" customWidth="1"/>
    <col min="9733" max="9984" width="7.0703125" style="232"/>
    <col min="9985" max="9985" width="2.85546875" style="232" customWidth="1"/>
    <col min="9986" max="9986" width="20" style="232" customWidth="1"/>
    <col min="9987" max="9987" width="7.140625" style="232" customWidth="1"/>
    <col min="9988" max="9988" width="37.78515625" style="232" customWidth="1"/>
    <col min="9989" max="10240" width="7.0703125" style="232"/>
    <col min="10241" max="10241" width="2.85546875" style="232" customWidth="1"/>
    <col min="10242" max="10242" width="20" style="232" customWidth="1"/>
    <col min="10243" max="10243" width="7.140625" style="232" customWidth="1"/>
    <col min="10244" max="10244" width="37.78515625" style="232" customWidth="1"/>
    <col min="10245" max="10496" width="7.0703125" style="232"/>
    <col min="10497" max="10497" width="2.85546875" style="232" customWidth="1"/>
    <col min="10498" max="10498" width="20" style="232" customWidth="1"/>
    <col min="10499" max="10499" width="7.140625" style="232" customWidth="1"/>
    <col min="10500" max="10500" width="37.78515625" style="232" customWidth="1"/>
    <col min="10501" max="10752" width="7.0703125" style="232"/>
    <col min="10753" max="10753" width="2.85546875" style="232" customWidth="1"/>
    <col min="10754" max="10754" width="20" style="232" customWidth="1"/>
    <col min="10755" max="10755" width="7.140625" style="232" customWidth="1"/>
    <col min="10756" max="10756" width="37.78515625" style="232" customWidth="1"/>
    <col min="10757" max="11008" width="7.0703125" style="232"/>
    <col min="11009" max="11009" width="2.85546875" style="232" customWidth="1"/>
    <col min="11010" max="11010" width="20" style="232" customWidth="1"/>
    <col min="11011" max="11011" width="7.140625" style="232" customWidth="1"/>
    <col min="11012" max="11012" width="37.78515625" style="232" customWidth="1"/>
    <col min="11013" max="11264" width="7.0703125" style="232"/>
    <col min="11265" max="11265" width="2.85546875" style="232" customWidth="1"/>
    <col min="11266" max="11266" width="20" style="232" customWidth="1"/>
    <col min="11267" max="11267" width="7.140625" style="232" customWidth="1"/>
    <col min="11268" max="11268" width="37.78515625" style="232" customWidth="1"/>
    <col min="11269" max="11520" width="7.0703125" style="232"/>
    <col min="11521" max="11521" width="2.85546875" style="232" customWidth="1"/>
    <col min="11522" max="11522" width="20" style="232" customWidth="1"/>
    <col min="11523" max="11523" width="7.140625" style="232" customWidth="1"/>
    <col min="11524" max="11524" width="37.78515625" style="232" customWidth="1"/>
    <col min="11525" max="11776" width="7.0703125" style="232"/>
    <col min="11777" max="11777" width="2.85546875" style="232" customWidth="1"/>
    <col min="11778" max="11778" width="20" style="232" customWidth="1"/>
    <col min="11779" max="11779" width="7.140625" style="232" customWidth="1"/>
    <col min="11780" max="11780" width="37.78515625" style="232" customWidth="1"/>
    <col min="11781" max="12032" width="7.0703125" style="232"/>
    <col min="12033" max="12033" width="2.85546875" style="232" customWidth="1"/>
    <col min="12034" max="12034" width="20" style="232" customWidth="1"/>
    <col min="12035" max="12035" width="7.140625" style="232" customWidth="1"/>
    <col min="12036" max="12036" width="37.78515625" style="232" customWidth="1"/>
    <col min="12037" max="12288" width="7.0703125" style="232"/>
    <col min="12289" max="12289" width="2.85546875" style="232" customWidth="1"/>
    <col min="12290" max="12290" width="20" style="232" customWidth="1"/>
    <col min="12291" max="12291" width="7.140625" style="232" customWidth="1"/>
    <col min="12292" max="12292" width="37.78515625" style="232" customWidth="1"/>
    <col min="12293" max="12544" width="7.0703125" style="232"/>
    <col min="12545" max="12545" width="2.85546875" style="232" customWidth="1"/>
    <col min="12546" max="12546" width="20" style="232" customWidth="1"/>
    <col min="12547" max="12547" width="7.140625" style="232" customWidth="1"/>
    <col min="12548" max="12548" width="37.78515625" style="232" customWidth="1"/>
    <col min="12549" max="12800" width="7.0703125" style="232"/>
    <col min="12801" max="12801" width="2.85546875" style="232" customWidth="1"/>
    <col min="12802" max="12802" width="20" style="232" customWidth="1"/>
    <col min="12803" max="12803" width="7.140625" style="232" customWidth="1"/>
    <col min="12804" max="12804" width="37.78515625" style="232" customWidth="1"/>
    <col min="12805" max="13056" width="7.0703125" style="232"/>
    <col min="13057" max="13057" width="2.85546875" style="232" customWidth="1"/>
    <col min="13058" max="13058" width="20" style="232" customWidth="1"/>
    <col min="13059" max="13059" width="7.140625" style="232" customWidth="1"/>
    <col min="13060" max="13060" width="37.78515625" style="232" customWidth="1"/>
    <col min="13061" max="13312" width="7.0703125" style="232"/>
    <col min="13313" max="13313" width="2.85546875" style="232" customWidth="1"/>
    <col min="13314" max="13314" width="20" style="232" customWidth="1"/>
    <col min="13315" max="13315" width="7.140625" style="232" customWidth="1"/>
    <col min="13316" max="13316" width="37.78515625" style="232" customWidth="1"/>
    <col min="13317" max="13568" width="7.0703125" style="232"/>
    <col min="13569" max="13569" width="2.85546875" style="232" customWidth="1"/>
    <col min="13570" max="13570" width="20" style="232" customWidth="1"/>
    <col min="13571" max="13571" width="7.140625" style="232" customWidth="1"/>
    <col min="13572" max="13572" width="37.78515625" style="232" customWidth="1"/>
    <col min="13573" max="13824" width="7.0703125" style="232"/>
    <col min="13825" max="13825" width="2.85546875" style="232" customWidth="1"/>
    <col min="13826" max="13826" width="20" style="232" customWidth="1"/>
    <col min="13827" max="13827" width="7.140625" style="232" customWidth="1"/>
    <col min="13828" max="13828" width="37.78515625" style="232" customWidth="1"/>
    <col min="13829" max="14080" width="7.0703125" style="232"/>
    <col min="14081" max="14081" width="2.85546875" style="232" customWidth="1"/>
    <col min="14082" max="14082" width="20" style="232" customWidth="1"/>
    <col min="14083" max="14083" width="7.140625" style="232" customWidth="1"/>
    <col min="14084" max="14084" width="37.78515625" style="232" customWidth="1"/>
    <col min="14085" max="14336" width="7.0703125" style="232"/>
    <col min="14337" max="14337" width="2.85546875" style="232" customWidth="1"/>
    <col min="14338" max="14338" width="20" style="232" customWidth="1"/>
    <col min="14339" max="14339" width="7.140625" style="232" customWidth="1"/>
    <col min="14340" max="14340" width="37.78515625" style="232" customWidth="1"/>
    <col min="14341" max="14592" width="7.0703125" style="232"/>
    <col min="14593" max="14593" width="2.85546875" style="232" customWidth="1"/>
    <col min="14594" max="14594" width="20" style="232" customWidth="1"/>
    <col min="14595" max="14595" width="7.140625" style="232" customWidth="1"/>
    <col min="14596" max="14596" width="37.78515625" style="232" customWidth="1"/>
    <col min="14597" max="14848" width="7.0703125" style="232"/>
    <col min="14849" max="14849" width="2.85546875" style="232" customWidth="1"/>
    <col min="14850" max="14850" width="20" style="232" customWidth="1"/>
    <col min="14851" max="14851" width="7.140625" style="232" customWidth="1"/>
    <col min="14852" max="14852" width="37.78515625" style="232" customWidth="1"/>
    <col min="14853" max="15104" width="7.0703125" style="232"/>
    <col min="15105" max="15105" width="2.85546875" style="232" customWidth="1"/>
    <col min="15106" max="15106" width="20" style="232" customWidth="1"/>
    <col min="15107" max="15107" width="7.140625" style="232" customWidth="1"/>
    <col min="15108" max="15108" width="37.78515625" style="232" customWidth="1"/>
    <col min="15109" max="15360" width="7.0703125" style="232"/>
    <col min="15361" max="15361" width="2.85546875" style="232" customWidth="1"/>
    <col min="15362" max="15362" width="20" style="232" customWidth="1"/>
    <col min="15363" max="15363" width="7.140625" style="232" customWidth="1"/>
    <col min="15364" max="15364" width="37.78515625" style="232" customWidth="1"/>
    <col min="15365" max="15616" width="7.0703125" style="232"/>
    <col min="15617" max="15617" width="2.85546875" style="232" customWidth="1"/>
    <col min="15618" max="15618" width="20" style="232" customWidth="1"/>
    <col min="15619" max="15619" width="7.140625" style="232" customWidth="1"/>
    <col min="15620" max="15620" width="37.78515625" style="232" customWidth="1"/>
    <col min="15621" max="15872" width="7.0703125" style="232"/>
    <col min="15873" max="15873" width="2.85546875" style="232" customWidth="1"/>
    <col min="15874" max="15874" width="20" style="232" customWidth="1"/>
    <col min="15875" max="15875" width="7.140625" style="232" customWidth="1"/>
    <col min="15876" max="15876" width="37.78515625" style="232" customWidth="1"/>
    <col min="15877" max="16128" width="7.0703125" style="232"/>
    <col min="16129" max="16129" width="2.85546875" style="232" customWidth="1"/>
    <col min="16130" max="16130" width="20" style="232" customWidth="1"/>
    <col min="16131" max="16131" width="7.140625" style="232" customWidth="1"/>
    <col min="16132" max="16132" width="37.78515625" style="232" customWidth="1"/>
    <col min="16133" max="16384" width="7.0703125" style="232"/>
  </cols>
  <sheetData>
    <row r="1" spans="1:4" ht="21.65" customHeight="1">
      <c r="C1" s="233"/>
    </row>
    <row r="2" spans="1:4" s="234" customFormat="1" ht="48.65" customHeight="1">
      <c r="B2" s="330" t="s">
        <v>212</v>
      </c>
      <c r="C2" s="331"/>
      <c r="D2" s="331"/>
    </row>
    <row r="3" spans="1:4" ht="13.5" customHeight="1">
      <c r="C3" s="233"/>
    </row>
    <row r="4" spans="1:4" ht="22.5" customHeight="1">
      <c r="A4" s="235" t="s">
        <v>62</v>
      </c>
      <c r="B4" s="236"/>
      <c r="C4" s="237"/>
      <c r="D4" s="236"/>
    </row>
    <row r="5" spans="1:4" ht="17.149999999999999" customHeight="1">
      <c r="A5" s="236"/>
      <c r="B5" s="238" t="s">
        <v>99</v>
      </c>
      <c r="C5" s="238" t="s">
        <v>63</v>
      </c>
      <c r="D5" s="236"/>
    </row>
    <row r="6" spans="1:4" ht="17.149999999999999" customHeight="1">
      <c r="A6" s="236"/>
      <c r="B6" s="239" t="s">
        <v>64</v>
      </c>
      <c r="C6" s="239" t="s">
        <v>220</v>
      </c>
      <c r="D6" s="236"/>
    </row>
    <row r="7" spans="1:4" ht="17.149999999999999" customHeight="1">
      <c r="A7" s="236"/>
      <c r="B7" s="239" t="s">
        <v>179</v>
      </c>
      <c r="C7" s="240" t="s">
        <v>180</v>
      </c>
      <c r="D7" s="236"/>
    </row>
    <row r="8" spans="1:4" ht="17.149999999999999" customHeight="1">
      <c r="A8" s="236"/>
      <c r="B8" s="239" t="s">
        <v>66</v>
      </c>
      <c r="C8" s="239" t="s">
        <v>181</v>
      </c>
      <c r="D8" s="236"/>
    </row>
    <row r="9" spans="1:4" ht="17.149999999999999" customHeight="1">
      <c r="A9" s="236"/>
      <c r="B9" s="239" t="s">
        <v>67</v>
      </c>
      <c r="C9" s="240" t="s">
        <v>68</v>
      </c>
      <c r="D9" s="236"/>
    </row>
    <row r="10" spans="1:4" ht="17.149999999999999" customHeight="1">
      <c r="A10" s="236"/>
      <c r="B10" s="239" t="s">
        <v>182</v>
      </c>
      <c r="C10" s="241" t="s">
        <v>70</v>
      </c>
      <c r="D10" s="236"/>
    </row>
    <row r="11" spans="1:4" ht="17.149999999999999" customHeight="1">
      <c r="A11" s="236"/>
      <c r="B11" s="239" t="s">
        <v>183</v>
      </c>
      <c r="C11" s="241" t="s">
        <v>72</v>
      </c>
      <c r="D11" s="236"/>
    </row>
    <row r="12" spans="1:4" ht="6.65" customHeight="1">
      <c r="A12" s="236"/>
      <c r="B12" s="236"/>
      <c r="C12" s="236"/>
      <c r="D12" s="236"/>
    </row>
    <row r="13" spans="1:4" ht="13.5">
      <c r="A13" s="236"/>
      <c r="B13" s="236"/>
      <c r="C13" s="236"/>
      <c r="D13" s="236"/>
    </row>
    <row r="14" spans="1:4" ht="21.65" customHeight="1">
      <c r="A14" s="235" t="s">
        <v>73</v>
      </c>
      <c r="B14" s="236"/>
      <c r="C14" s="237"/>
      <c r="D14" s="236"/>
    </row>
    <row r="15" spans="1:4" ht="15.65" customHeight="1">
      <c r="A15" s="236"/>
      <c r="B15" s="332" t="s">
        <v>184</v>
      </c>
      <c r="C15" s="332"/>
      <c r="D15" s="332"/>
    </row>
    <row r="16" spans="1:4" ht="12.65" customHeight="1">
      <c r="A16" s="236"/>
      <c r="B16" s="236"/>
      <c r="C16" s="236"/>
      <c r="D16" s="236"/>
    </row>
    <row r="17" spans="1:5" ht="21.65" customHeight="1">
      <c r="A17" s="235" t="s">
        <v>74</v>
      </c>
      <c r="B17" s="242"/>
      <c r="C17" s="243"/>
      <c r="D17" s="244"/>
    </row>
    <row r="18" spans="1:5" s="245" customFormat="1" ht="87.75" customHeight="1">
      <c r="A18" s="242"/>
      <c r="B18" s="333" t="s">
        <v>185</v>
      </c>
      <c r="C18" s="333"/>
      <c r="D18" s="333"/>
    </row>
    <row r="19" spans="1:5" s="245" customFormat="1" ht="8.15" customHeight="1">
      <c r="A19" s="242"/>
      <c r="B19" s="240"/>
      <c r="C19" s="246"/>
      <c r="D19" s="240"/>
    </row>
    <row r="20" spans="1:5" s="245" customFormat="1" ht="23.15" customHeight="1">
      <c r="A20" s="235" t="s">
        <v>75</v>
      </c>
      <c r="B20" s="242"/>
      <c r="C20" s="239" t="s">
        <v>76</v>
      </c>
      <c r="D20" s="242"/>
    </row>
    <row r="21" spans="1:5" s="123" customFormat="1" ht="31" customHeight="1" thickBot="1">
      <c r="A21" s="240"/>
      <c r="B21" s="247" t="s">
        <v>186</v>
      </c>
      <c r="C21" s="246"/>
      <c r="D21" s="248"/>
      <c r="E21" s="249"/>
    </row>
    <row r="22" spans="1:5" s="245" customFormat="1" ht="28" customHeight="1" thickBot="1">
      <c r="A22" s="250"/>
      <c r="B22" s="251" t="s">
        <v>77</v>
      </c>
      <c r="C22" s="252" t="s">
        <v>78</v>
      </c>
      <c r="D22" s="253" t="s">
        <v>79</v>
      </c>
    </row>
    <row r="23" spans="1:5" s="245" customFormat="1" ht="47.25" customHeight="1">
      <c r="A23" s="334" t="s">
        <v>187</v>
      </c>
      <c r="B23" s="254" t="s">
        <v>188</v>
      </c>
      <c r="C23" s="255">
        <v>1</v>
      </c>
      <c r="D23" s="256" t="s">
        <v>189</v>
      </c>
    </row>
    <row r="24" spans="1:5" s="245" customFormat="1" ht="75.75" customHeight="1">
      <c r="A24" s="335"/>
      <c r="B24" s="257" t="s">
        <v>190</v>
      </c>
      <c r="C24" s="258">
        <v>2</v>
      </c>
      <c r="D24" s="259" t="s">
        <v>191</v>
      </c>
    </row>
    <row r="25" spans="1:5" s="245" customFormat="1" ht="68.5" customHeight="1" thickBot="1">
      <c r="A25" s="336"/>
      <c r="B25" s="260" t="s">
        <v>192</v>
      </c>
      <c r="C25" s="261">
        <v>4</v>
      </c>
      <c r="D25" s="262" t="s">
        <v>193</v>
      </c>
    </row>
    <row r="26" spans="1:5" s="245" customFormat="1" ht="69.75" customHeight="1">
      <c r="A26" s="334" t="s">
        <v>194</v>
      </c>
      <c r="B26" s="263" t="s">
        <v>195</v>
      </c>
      <c r="C26" s="264">
        <v>1</v>
      </c>
      <c r="D26" s="265" t="s">
        <v>196</v>
      </c>
    </row>
    <row r="27" spans="1:5" s="245" customFormat="1" ht="30.75" customHeight="1">
      <c r="A27" s="335"/>
      <c r="B27" s="257" t="s">
        <v>197</v>
      </c>
      <c r="C27" s="258">
        <v>1</v>
      </c>
      <c r="D27" s="259" t="s">
        <v>198</v>
      </c>
    </row>
    <row r="28" spans="1:5" s="245" customFormat="1" ht="74.25" customHeight="1">
      <c r="A28" s="335"/>
      <c r="B28" s="257" t="s">
        <v>199</v>
      </c>
      <c r="C28" s="258">
        <v>2.5</v>
      </c>
      <c r="D28" s="259" t="s">
        <v>200</v>
      </c>
    </row>
    <row r="29" spans="1:5" s="245" customFormat="1" ht="60" customHeight="1" thickBot="1">
      <c r="A29" s="337"/>
      <c r="B29" s="260" t="s">
        <v>201</v>
      </c>
      <c r="C29" s="261">
        <v>2.5</v>
      </c>
      <c r="D29" s="262" t="s">
        <v>202</v>
      </c>
    </row>
    <row r="30" spans="1:5" s="245" customFormat="1" ht="63.75" customHeight="1">
      <c r="A30" s="334" t="s">
        <v>203</v>
      </c>
      <c r="B30" s="263" t="s">
        <v>204</v>
      </c>
      <c r="C30" s="264">
        <v>2.5</v>
      </c>
      <c r="D30" s="265" t="s">
        <v>205</v>
      </c>
    </row>
    <row r="31" spans="1:5" s="245" customFormat="1" ht="67.5" customHeight="1">
      <c r="A31" s="335"/>
      <c r="B31" s="266" t="s">
        <v>206</v>
      </c>
      <c r="C31" s="258">
        <v>3.5</v>
      </c>
      <c r="D31" s="259" t="s">
        <v>207</v>
      </c>
    </row>
    <row r="32" spans="1:5" s="245" customFormat="1" ht="46.5" customHeight="1" thickBot="1">
      <c r="A32" s="336"/>
      <c r="B32" s="267" t="s">
        <v>208</v>
      </c>
      <c r="C32" s="261">
        <v>1</v>
      </c>
      <c r="D32" s="262" t="s">
        <v>209</v>
      </c>
    </row>
    <row r="33" spans="1:4" s="245" customFormat="1" ht="35.5" customHeight="1" thickBot="1">
      <c r="A33" s="250"/>
      <c r="B33" s="268" t="s">
        <v>80</v>
      </c>
      <c r="C33" s="269">
        <f>SUM(C23:C32)</f>
        <v>21</v>
      </c>
      <c r="D33" s="270"/>
    </row>
    <row r="34" spans="1:4" s="245" customFormat="1" ht="13.5" hidden="1">
      <c r="A34" s="242"/>
      <c r="B34" s="271"/>
      <c r="C34" s="272"/>
      <c r="D34" s="273"/>
    </row>
    <row r="35" spans="1:4" s="245" customFormat="1" ht="13.5" hidden="1">
      <c r="A35" s="242"/>
      <c r="B35" s="271"/>
      <c r="C35" s="272"/>
      <c r="D35" s="273"/>
    </row>
    <row r="36" spans="1:4" s="245" customFormat="1" ht="13.5" hidden="1">
      <c r="A36" s="242"/>
      <c r="B36" s="271"/>
      <c r="C36" s="272"/>
      <c r="D36" s="273"/>
    </row>
    <row r="37" spans="1:4" s="245" customFormat="1" ht="13.5" hidden="1">
      <c r="A37" s="242"/>
      <c r="B37" s="271"/>
      <c r="C37" s="272"/>
      <c r="D37" s="273"/>
    </row>
    <row r="38" spans="1:4" s="245" customFormat="1" ht="13.5" hidden="1">
      <c r="A38" s="242"/>
      <c r="B38" s="271"/>
      <c r="C38" s="272"/>
      <c r="D38" s="273"/>
    </row>
    <row r="39" spans="1:4" s="245" customFormat="1" ht="13.5" hidden="1">
      <c r="A39" s="242"/>
      <c r="B39" s="271"/>
      <c r="C39" s="272"/>
      <c r="D39" s="273"/>
    </row>
    <row r="40" spans="1:4" s="245" customFormat="1" ht="13.5" hidden="1">
      <c r="A40" s="242"/>
      <c r="B40" s="271"/>
      <c r="C40" s="272"/>
      <c r="D40" s="273"/>
    </row>
    <row r="41" spans="1:4" s="245" customFormat="1" ht="13.5">
      <c r="A41" s="242"/>
      <c r="B41" s="271"/>
      <c r="C41" s="272"/>
      <c r="D41" s="273"/>
    </row>
    <row r="42" spans="1:4" s="245" customFormat="1" ht="13.5">
      <c r="A42" s="235" t="s">
        <v>81</v>
      </c>
      <c r="B42" s="242"/>
      <c r="C42" s="246"/>
      <c r="D42" s="240"/>
    </row>
    <row r="43" spans="1:4" s="245" customFormat="1" ht="13.5">
      <c r="A43" s="242"/>
      <c r="B43" s="240" t="s">
        <v>210</v>
      </c>
      <c r="C43" s="240"/>
      <c r="D43" s="240"/>
    </row>
    <row r="44" spans="1:4" s="245" customFormat="1" ht="17.5" customHeight="1">
      <c r="A44" s="242"/>
      <c r="B44" s="240"/>
      <c r="C44" s="240"/>
      <c r="D44" s="240"/>
    </row>
    <row r="45" spans="1:4" s="245" customFormat="1" ht="13.5">
      <c r="A45" s="274" t="s">
        <v>82</v>
      </c>
      <c r="B45" s="242"/>
      <c r="C45" s="240"/>
      <c r="D45" s="240"/>
    </row>
    <row r="46" spans="1:4" s="245" customFormat="1" ht="13.5">
      <c r="A46" s="242"/>
      <c r="B46" s="329" t="s">
        <v>211</v>
      </c>
      <c r="C46" s="329"/>
      <c r="D46" s="329"/>
    </row>
    <row r="47" spans="1:4" s="245" customFormat="1">
      <c r="B47" s="275"/>
      <c r="C47" s="123"/>
      <c r="D47" s="123"/>
    </row>
    <row r="48" spans="1:4" s="245" customFormat="1">
      <c r="B48" s="124"/>
      <c r="C48" s="123"/>
      <c r="D48" s="123"/>
    </row>
  </sheetData>
  <mergeCells count="7">
    <mergeCell ref="B46:D46"/>
    <mergeCell ref="B2:D2"/>
    <mergeCell ref="B15:D15"/>
    <mergeCell ref="B18:D18"/>
    <mergeCell ref="A23:A25"/>
    <mergeCell ref="A26:A29"/>
    <mergeCell ref="A30:A32"/>
  </mergeCells>
  <phoneticPr fontId="38"/>
  <printOptions horizontalCentered="1"/>
  <pageMargins left="0.19685039370078741" right="0.19685039370078741" top="0.39370078740157483" bottom="0.19685039370078741" header="0.51181102362204722" footer="0.51181102362204722"/>
  <pageSetup paperSize="9" fitToHeight="2" orientation="portrait" horizontalDpi="300" verticalDpi="300" r:id="rId1"/>
  <headerFooter differentOddEven="1" alignWithMargins="0">
    <oddFooter>&amp;C講座04s&amp;R7</oddFooter>
    <evenFooter>&amp;C講座04s&amp;R8</evenFooter>
  </headerFooter>
  <rowBreaks count="1" manualBreakCount="1">
    <brk id="2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showZeros="0" zoomScaleNormal="100" zoomScaleSheetLayoutView="120" workbookViewId="0">
      <selection activeCell="O7" sqref="O7"/>
    </sheetView>
  </sheetViews>
  <sheetFormatPr defaultColWidth="8.640625" defaultRowHeight="13"/>
  <cols>
    <col min="1" max="1" width="0.640625" style="1" customWidth="1"/>
    <col min="2" max="2" width="3.0703125" style="1" customWidth="1"/>
    <col min="3" max="3" width="10.140625" style="1" customWidth="1"/>
    <col min="4" max="4" width="11.140625" style="1" customWidth="1"/>
    <col min="5" max="5" width="2.92578125" style="1" customWidth="1"/>
    <col min="6" max="6" width="9.5703125" style="1" customWidth="1"/>
    <col min="7" max="7" width="9.42578125" style="1" customWidth="1"/>
    <col min="8" max="8" width="6.140625" style="1" customWidth="1"/>
    <col min="9" max="9" width="5.5" style="1" customWidth="1"/>
    <col min="10" max="10" width="9.0703125" style="1" customWidth="1"/>
    <col min="11" max="11" width="10" style="1" customWidth="1"/>
    <col min="12" max="12" width="0.5703125" style="1" customWidth="1"/>
    <col min="13" max="13" width="3.5" style="1" customWidth="1"/>
    <col min="14" max="14" width="9.640625" style="1" customWidth="1"/>
    <col min="15" max="15" width="16.0703125" style="1" customWidth="1"/>
    <col min="16" max="16384" width="8.640625" style="1"/>
  </cols>
  <sheetData>
    <row r="1" spans="2:15" ht="20" customHeight="1" thickBot="1">
      <c r="B1" s="355" t="s">
        <v>25</v>
      </c>
      <c r="C1" s="355"/>
      <c r="D1" s="355"/>
      <c r="E1" s="355"/>
      <c r="F1" s="355"/>
      <c r="G1" s="355"/>
      <c r="H1" s="355"/>
      <c r="I1" s="355"/>
      <c r="J1" s="355"/>
      <c r="K1" s="355"/>
    </row>
    <row r="2" spans="2:15" ht="14" customHeight="1" thickBot="1">
      <c r="C2" s="356" t="str">
        <f>O2</f>
        <v>2020年08月開催（2講座）</v>
      </c>
      <c r="D2" s="356"/>
      <c r="E2" s="47"/>
      <c r="F2" s="47"/>
      <c r="G2" s="47"/>
      <c r="H2" s="47"/>
      <c r="I2" s="47"/>
      <c r="J2" s="48"/>
      <c r="K2" s="183" t="str">
        <f>O4</f>
        <v>2020/00/00</v>
      </c>
      <c r="N2" s="49"/>
      <c r="O2" s="50" t="s">
        <v>177</v>
      </c>
    </row>
    <row r="3" spans="2:15" ht="16.25" customHeight="1" thickBot="1">
      <c r="C3" s="357" t="s">
        <v>2</v>
      </c>
      <c r="D3" s="358"/>
      <c r="E3" s="362">
        <f>'08月_研修申込書'!E3</f>
        <v>0</v>
      </c>
      <c r="F3" s="363"/>
      <c r="G3" s="363"/>
      <c r="H3" s="363"/>
      <c r="I3" s="363"/>
      <c r="J3" s="91" t="s">
        <v>26</v>
      </c>
      <c r="K3" s="51"/>
      <c r="N3" s="52"/>
    </row>
    <row r="4" spans="2:15" ht="16.25" customHeight="1" thickBot="1">
      <c r="C4" s="341" t="s">
        <v>3</v>
      </c>
      <c r="D4" s="342"/>
      <c r="E4" s="92" t="s">
        <v>27</v>
      </c>
      <c r="F4" s="93">
        <f>'08月_研修申込書'!F4</f>
        <v>0</v>
      </c>
      <c r="G4" s="359">
        <f>'08月_研修申込書'!G4</f>
        <v>0</v>
      </c>
      <c r="H4" s="360"/>
      <c r="I4" s="360"/>
      <c r="J4" s="360"/>
      <c r="K4" s="361"/>
      <c r="N4" s="8" t="s">
        <v>28</v>
      </c>
      <c r="O4" s="182" t="s">
        <v>97</v>
      </c>
    </row>
    <row r="5" spans="2:15" ht="16.25" customHeight="1">
      <c r="C5" s="341" t="s">
        <v>5</v>
      </c>
      <c r="D5" s="342"/>
      <c r="E5" s="342">
        <f>'08月_研修申込書'!E5</f>
        <v>0</v>
      </c>
      <c r="F5" s="351"/>
      <c r="G5" s="351"/>
      <c r="H5" s="351"/>
      <c r="I5" s="351"/>
      <c r="J5" s="351"/>
      <c r="K5" s="352"/>
      <c r="N5" s="52"/>
    </row>
    <row r="6" spans="2:15" ht="16.25" customHeight="1">
      <c r="C6" s="341" t="s">
        <v>6</v>
      </c>
      <c r="D6" s="342"/>
      <c r="E6" s="342" t="s">
        <v>7</v>
      </c>
      <c r="F6" s="346"/>
      <c r="G6" s="342">
        <f>'08月_研修申込書'!G6</f>
        <v>0</v>
      </c>
      <c r="H6" s="346"/>
      <c r="I6" s="53" t="s">
        <v>29</v>
      </c>
      <c r="J6" s="364">
        <f>'08月_研修申込書'!J6:K6</f>
        <v>0</v>
      </c>
      <c r="K6" s="365"/>
      <c r="N6" s="52"/>
    </row>
    <row r="7" spans="2:15" ht="16.25" customHeight="1" thickBot="1">
      <c r="C7" s="347" t="s">
        <v>9</v>
      </c>
      <c r="D7" s="348"/>
      <c r="E7" s="349">
        <f>'08月_研修申込書'!E7</f>
        <v>0</v>
      </c>
      <c r="F7" s="353"/>
      <c r="G7" s="353"/>
      <c r="H7" s="354"/>
      <c r="I7" s="106" t="s">
        <v>30</v>
      </c>
      <c r="J7" s="349">
        <f>'08月_研修申込書'!J7</f>
        <v>0</v>
      </c>
      <c r="K7" s="350"/>
      <c r="N7" s="52"/>
    </row>
    <row r="8" spans="2:15" ht="5" customHeight="1">
      <c r="C8" s="343"/>
      <c r="D8" s="343"/>
      <c r="E8" s="345"/>
      <c r="F8" s="345"/>
      <c r="G8" s="345"/>
      <c r="H8" s="345"/>
      <c r="I8" s="345"/>
      <c r="J8" s="345"/>
      <c r="K8" s="345"/>
      <c r="N8" s="52"/>
    </row>
    <row r="9" spans="2:15" ht="2.4" customHeight="1">
      <c r="C9" s="7"/>
      <c r="D9" s="7"/>
      <c r="E9" s="8"/>
      <c r="F9" s="83"/>
      <c r="G9" s="54"/>
      <c r="H9" s="54"/>
      <c r="I9" s="54"/>
      <c r="J9" s="54"/>
      <c r="K9" s="54"/>
      <c r="N9" s="52"/>
    </row>
    <row r="10" spans="2:15" ht="16.25" customHeight="1" thickBot="1">
      <c r="B10" s="55"/>
      <c r="C10" s="56"/>
      <c r="D10" s="57"/>
      <c r="E10" s="58" t="s">
        <v>31</v>
      </c>
      <c r="F10" s="59">
        <f>F12+F13</f>
        <v>0</v>
      </c>
      <c r="G10" s="60" t="s">
        <v>32</v>
      </c>
      <c r="H10" s="61" t="s">
        <v>33</v>
      </c>
      <c r="I10" s="62"/>
      <c r="J10" s="63"/>
      <c r="K10" s="63"/>
      <c r="N10" s="52"/>
    </row>
    <row r="11" spans="2:15" ht="6" customHeight="1">
      <c r="B11" s="55"/>
      <c r="C11" s="56"/>
      <c r="D11" s="64"/>
      <c r="E11" s="84"/>
      <c r="F11" s="62"/>
      <c r="G11" s="62"/>
      <c r="H11" s="62"/>
      <c r="I11" s="62"/>
      <c r="J11" s="63"/>
      <c r="K11" s="63"/>
      <c r="N11" s="52"/>
    </row>
    <row r="12" spans="2:15" ht="15" customHeight="1">
      <c r="B12" s="55"/>
      <c r="C12" s="65" t="s">
        <v>91</v>
      </c>
      <c r="D12" s="102"/>
      <c r="E12" s="103"/>
      <c r="F12" s="104">
        <f>SUM(K27,K36,K45)</f>
        <v>0</v>
      </c>
      <c r="G12" s="98" t="s">
        <v>34</v>
      </c>
      <c r="H12" s="62"/>
      <c r="I12" s="62"/>
      <c r="J12" s="63"/>
      <c r="K12" s="63"/>
      <c r="N12" s="52"/>
    </row>
    <row r="13" spans="2:15" ht="15" customHeight="1">
      <c r="B13" s="55"/>
      <c r="C13" s="101"/>
      <c r="D13" s="96"/>
      <c r="E13" s="102"/>
      <c r="F13" s="105">
        <f>F12*0.1</f>
        <v>0</v>
      </c>
      <c r="G13" s="98" t="s">
        <v>35</v>
      </c>
      <c r="H13" s="62"/>
      <c r="I13" s="62"/>
      <c r="J13" s="63"/>
      <c r="K13" s="63"/>
      <c r="N13" s="52"/>
    </row>
    <row r="14" spans="2:15" s="94" customFormat="1" ht="14" customHeight="1" thickBot="1">
      <c r="B14" s="95"/>
      <c r="C14" s="65" t="s">
        <v>36</v>
      </c>
      <c r="D14" s="96"/>
      <c r="E14" s="97"/>
      <c r="F14" s="98"/>
      <c r="G14" s="98"/>
      <c r="H14" s="98"/>
      <c r="I14" s="98"/>
      <c r="J14" s="63"/>
      <c r="K14" s="63"/>
      <c r="N14" s="99"/>
    </row>
    <row r="15" spans="2:15" s="94" customFormat="1" ht="14" customHeight="1" thickBot="1">
      <c r="B15" s="95"/>
      <c r="C15" s="65" t="s">
        <v>37</v>
      </c>
      <c r="D15" s="96"/>
      <c r="E15" s="344" t="str">
        <f>O15</f>
        <v>2020/00/00</v>
      </c>
      <c r="F15" s="344"/>
      <c r="G15" s="344"/>
      <c r="H15" s="98"/>
      <c r="I15" s="98"/>
      <c r="J15" s="63"/>
      <c r="K15" s="63"/>
      <c r="N15" s="71" t="s">
        <v>38</v>
      </c>
      <c r="O15" s="181" t="s">
        <v>98</v>
      </c>
    </row>
    <row r="16" spans="2:15" s="94" customFormat="1" ht="14" customHeight="1">
      <c r="B16" s="95"/>
      <c r="C16" s="65" t="s">
        <v>39</v>
      </c>
      <c r="D16" s="96"/>
      <c r="E16" s="97" t="s">
        <v>40</v>
      </c>
      <c r="F16" s="98"/>
      <c r="G16" s="98" t="s">
        <v>41</v>
      </c>
      <c r="H16" s="98" t="s">
        <v>93</v>
      </c>
      <c r="I16" s="95"/>
      <c r="J16" s="63"/>
      <c r="K16" s="63"/>
    </row>
    <row r="17" spans="2:11" s="94" customFormat="1" ht="14" customHeight="1">
      <c r="B17" s="95"/>
      <c r="C17" s="65" t="s">
        <v>42</v>
      </c>
      <c r="D17" s="96"/>
      <c r="E17" s="97" t="s">
        <v>43</v>
      </c>
      <c r="F17" s="98"/>
      <c r="G17" s="98"/>
      <c r="H17" s="98" t="s">
        <v>46</v>
      </c>
      <c r="I17" s="98"/>
      <c r="J17" s="63"/>
      <c r="K17" s="63"/>
    </row>
    <row r="18" spans="2:11" ht="14" customHeight="1">
      <c r="B18" s="55"/>
      <c r="C18" s="56"/>
      <c r="D18" s="64"/>
      <c r="E18" s="65"/>
      <c r="F18" s="57" t="s">
        <v>44</v>
      </c>
      <c r="G18" s="100" t="s">
        <v>45</v>
      </c>
      <c r="J18" s="63"/>
      <c r="K18" s="63"/>
    </row>
    <row r="19" spans="2:11" ht="16.25" customHeight="1" thickBot="1">
      <c r="E19" s="52"/>
    </row>
    <row r="20" spans="2:11" ht="63" customHeight="1" thickBot="1">
      <c r="B20" s="107" t="str">
        <f>'08月_研修申込書'!B11</f>
        <v>06j</v>
      </c>
      <c r="C20" s="338" t="str">
        <f>'08月_研修申込書'!C11</f>
        <v xml:space="preserve"> C#によるオブジェクト指向プログラミング(基礎編)～オブジェクト指向からデータベースアクセスまで～</v>
      </c>
      <c r="D20" s="339"/>
      <c r="E20" s="340"/>
      <c r="F20" s="9" t="s">
        <v>12</v>
      </c>
      <c r="G20" s="10" t="s">
        <v>88</v>
      </c>
      <c r="H20" s="157" t="s">
        <v>84</v>
      </c>
      <c r="I20" s="157" t="s">
        <v>83</v>
      </c>
      <c r="J20" s="158" t="s">
        <v>90</v>
      </c>
      <c r="K20" s="159" t="s">
        <v>47</v>
      </c>
    </row>
    <row r="21" spans="2:11" s="94" customFormat="1" ht="14" customHeight="1">
      <c r="B21" s="307"/>
      <c r="C21" s="66" t="str">
        <f>'08月_研修申込書'!C12</f>
        <v>開催日</v>
      </c>
      <c r="D21" s="87" t="str">
        <f>'08月_研修申込書'!D12</f>
        <v>08/05・06・07</v>
      </c>
      <c r="E21" s="77">
        <f>'08月_研修申込書'!E12</f>
        <v>1</v>
      </c>
      <c r="F21" s="78">
        <f>'08月_研修申込書'!F12</f>
        <v>0</v>
      </c>
      <c r="G21" s="78">
        <f>'08月_研修申込書'!G12</f>
        <v>0</v>
      </c>
      <c r="H21" s="77">
        <f>'08月_研修申込書'!H12</f>
        <v>0</v>
      </c>
      <c r="I21" s="167">
        <f>'08月_研修申込書'!I12</f>
        <v>0</v>
      </c>
      <c r="J21" s="168">
        <f>'08月_研修申込書'!J12</f>
        <v>0</v>
      </c>
      <c r="K21" s="169"/>
    </row>
    <row r="22" spans="2:11" s="94" customFormat="1" ht="14" customHeight="1">
      <c r="B22" s="307"/>
      <c r="C22" s="76" t="str">
        <f>'08月_研修申込書'!C13</f>
        <v>開催曜日</v>
      </c>
      <c r="D22" s="85" t="str">
        <f>'08月_研修申込書'!D13</f>
        <v>（水）・（木）・（金）</v>
      </c>
      <c r="E22" s="13">
        <f>'08月_研修申込書'!E13</f>
        <v>2</v>
      </c>
      <c r="F22" s="67">
        <f>'08月_研修申込書'!F13</f>
        <v>0</v>
      </c>
      <c r="G22" s="67">
        <f>'08月_研修申込書'!G13</f>
        <v>0</v>
      </c>
      <c r="H22" s="13">
        <f>'08月_研修申込書'!H13</f>
        <v>0</v>
      </c>
      <c r="I22" s="142">
        <f>'08月_研修申込書'!I13</f>
        <v>0</v>
      </c>
      <c r="J22" s="151">
        <f>'08月_研修申込書'!J13</f>
        <v>0</v>
      </c>
      <c r="K22" s="166"/>
    </row>
    <row r="23" spans="2:11" s="94" customFormat="1" ht="14" customHeight="1">
      <c r="B23" s="307"/>
      <c r="C23" s="76" t="str">
        <f>'08月_研修申込書'!C14</f>
        <v>受講料（税別）</v>
      </c>
      <c r="D23" s="85">
        <f>'08月_研修申込書'!D14</f>
        <v>78800</v>
      </c>
      <c r="E23" s="20">
        <f>'08月_研修申込書'!E14</f>
        <v>3</v>
      </c>
      <c r="F23" s="67">
        <f>'08月_研修申込書'!F14</f>
        <v>0</v>
      </c>
      <c r="G23" s="67">
        <f>'08月_研修申込書'!G14</f>
        <v>0</v>
      </c>
      <c r="H23" s="13">
        <f>'08月_研修申込書'!H14</f>
        <v>0</v>
      </c>
      <c r="I23" s="142">
        <f>'08月_研修申込書'!I14</f>
        <v>0</v>
      </c>
      <c r="J23" s="146">
        <f>'08月_研修申込書'!J14</f>
        <v>0</v>
      </c>
      <c r="K23" s="140"/>
    </row>
    <row r="24" spans="2:11" s="94" customFormat="1" ht="14" customHeight="1">
      <c r="B24" s="307"/>
      <c r="C24" s="76" t="str">
        <f>'08月_研修申込書'!C15</f>
        <v>ﾃｷｽﾄ代（税別）</v>
      </c>
      <c r="D24" s="85">
        <f>'08月_研修申込書'!D15</f>
        <v>5000</v>
      </c>
      <c r="E24" s="20">
        <f>'08月_研修申込書'!E15</f>
        <v>4</v>
      </c>
      <c r="F24" s="67">
        <f>'08月_研修申込書'!F15</f>
        <v>0</v>
      </c>
      <c r="G24" s="67">
        <f>'08月_研修申込書'!G15</f>
        <v>0</v>
      </c>
      <c r="H24" s="13">
        <f>'08月_研修申込書'!H15</f>
        <v>0</v>
      </c>
      <c r="I24" s="142">
        <f>'08月_研修申込書'!I15</f>
        <v>0</v>
      </c>
      <c r="J24" s="151">
        <f>'08月_研修申込書'!J15</f>
        <v>0</v>
      </c>
      <c r="K24" s="140"/>
    </row>
    <row r="25" spans="2:11" s="94" customFormat="1" ht="14" customHeight="1">
      <c r="B25" s="307"/>
      <c r="C25" s="76" t="str">
        <f>'08月_研修申込書'!C16</f>
        <v>受講料（税込）</v>
      </c>
      <c r="D25" s="85">
        <f>'08月_研修申込書'!D16</f>
        <v>86680</v>
      </c>
      <c r="E25" s="20">
        <f>'08月_研修申込書'!E16</f>
        <v>5</v>
      </c>
      <c r="F25" s="67">
        <f>'08月_研修申込書'!F16</f>
        <v>0</v>
      </c>
      <c r="G25" s="67">
        <f>'08月_研修申込書'!G16</f>
        <v>0</v>
      </c>
      <c r="H25" s="13">
        <f>'08月_研修申込書'!H16</f>
        <v>0</v>
      </c>
      <c r="I25" s="142">
        <f>'08月_研修申込書'!I16</f>
        <v>0</v>
      </c>
      <c r="J25" s="151">
        <f>'08月_研修申込書'!J16</f>
        <v>0</v>
      </c>
      <c r="K25" s="140"/>
    </row>
    <row r="26" spans="2:11" s="94" customFormat="1" ht="14" customHeight="1" thickBot="1">
      <c r="B26" s="307"/>
      <c r="C26" s="68" t="str">
        <f>'08月_研修申込書'!C17</f>
        <v>ﾃｷｽﾄ代（税込）</v>
      </c>
      <c r="D26" s="86">
        <f>'08月_研修申込書'!D17</f>
        <v>5500</v>
      </c>
      <c r="E26" s="29">
        <f>'08月_研修申込書'!E17</f>
        <v>6</v>
      </c>
      <c r="F26" s="74">
        <f>'08月_研修申込書'!F17</f>
        <v>0</v>
      </c>
      <c r="G26" s="74">
        <f>'08月_研修申込書'!G17</f>
        <v>0</v>
      </c>
      <c r="H26" s="13">
        <f>'08月_研修申込書'!H17</f>
        <v>0</v>
      </c>
      <c r="I26" s="142">
        <f>'08月_研修申込書'!I17</f>
        <v>0</v>
      </c>
      <c r="J26" s="147">
        <f>'08月_研修申込書'!J17</f>
        <v>0</v>
      </c>
      <c r="K26" s="141"/>
    </row>
    <row r="27" spans="2:11" ht="16.25" customHeight="1" thickBot="1">
      <c r="B27" s="308"/>
      <c r="C27" s="39" t="str">
        <f>'08月_研修申込書'!C18</f>
        <v>金額合計</v>
      </c>
      <c r="D27" s="33" t="str">
        <f>'08月_研修申込書'!D18</f>
        <v>税別</v>
      </c>
      <c r="E27" s="34"/>
      <c r="F27" s="43"/>
      <c r="G27" s="44"/>
      <c r="H27" s="160" t="s">
        <v>22</v>
      </c>
      <c r="I27" s="161">
        <f>'08月_研修申込書'!I18</f>
        <v>0</v>
      </c>
      <c r="J27" s="162" t="s">
        <v>85</v>
      </c>
      <c r="K27" s="163">
        <f>(D23+D24)*I27</f>
        <v>0</v>
      </c>
    </row>
    <row r="28" spans="2:11" ht="21" customHeight="1" thickBot="1">
      <c r="B28" s="69"/>
      <c r="C28" s="70"/>
      <c r="D28" s="71"/>
      <c r="E28" s="72"/>
      <c r="F28" s="73"/>
      <c r="G28" s="73"/>
      <c r="H28" s="73"/>
      <c r="I28" s="73"/>
      <c r="J28" s="73"/>
      <c r="K28" s="73"/>
    </row>
    <row r="29" spans="2:11" ht="63" customHeight="1" thickBot="1">
      <c r="B29" s="107" t="str">
        <f>'08月_研修申込書'!B21</f>
        <v>07j</v>
      </c>
      <c r="C29" s="338" t="str">
        <f>'08月_研修申込書'!C21</f>
        <v>統計学を用いたプロジェクトデータ分析
～SE業務におけるデータ統計解析～</v>
      </c>
      <c r="D29" s="339"/>
      <c r="E29" s="340"/>
      <c r="F29" s="45" t="s">
        <v>12</v>
      </c>
      <c r="G29" s="10" t="s">
        <v>88</v>
      </c>
      <c r="H29" s="157" t="s">
        <v>84</v>
      </c>
      <c r="I29" s="157" t="s">
        <v>83</v>
      </c>
      <c r="J29" s="158" t="s">
        <v>90</v>
      </c>
      <c r="K29" s="159" t="s">
        <v>47</v>
      </c>
    </row>
    <row r="30" spans="2:11" s="94" customFormat="1" ht="14" customHeight="1">
      <c r="B30" s="307"/>
      <c r="C30" s="66" t="str">
        <f>'08月_研修申込書'!C22</f>
        <v>開催日</v>
      </c>
      <c r="D30" s="87" t="str">
        <f>'08月_研修申込書'!D22</f>
        <v>08/19・20・21</v>
      </c>
      <c r="E30" s="77">
        <f>'08月_研修申込書'!E22</f>
        <v>1</v>
      </c>
      <c r="F30" s="78">
        <f>'08月_研修申込書'!F22</f>
        <v>0</v>
      </c>
      <c r="G30" s="78">
        <f>'08月_研修申込書'!G22</f>
        <v>0</v>
      </c>
      <c r="H30" s="77">
        <f>'08月_研修申込書'!H22</f>
        <v>0</v>
      </c>
      <c r="I30" s="77">
        <f>'08月_研修申込書'!I22</f>
        <v>0</v>
      </c>
      <c r="J30" s="148">
        <f>'08月_研修申込書'!J22</f>
        <v>0</v>
      </c>
      <c r="K30" s="143"/>
    </row>
    <row r="31" spans="2:11" s="94" customFormat="1" ht="14" customHeight="1">
      <c r="B31" s="307"/>
      <c r="C31" s="76" t="str">
        <f>'08月_研修申込書'!C23</f>
        <v>開催曜日</v>
      </c>
      <c r="D31" s="88" t="str">
        <f>'08月_研修申込書'!D23</f>
        <v>（水）・（木）・（金）</v>
      </c>
      <c r="E31" s="20">
        <f>'08月_研修申込書'!E23</f>
        <v>2</v>
      </c>
      <c r="F31" s="79">
        <f>'08月_研修申込書'!F23</f>
        <v>0</v>
      </c>
      <c r="G31" s="79">
        <f>'08月_研修申込書'!G23</f>
        <v>0</v>
      </c>
      <c r="H31" s="20">
        <f>'08月_研修申込書'!H23</f>
        <v>0</v>
      </c>
      <c r="I31" s="20">
        <f>'08月_研修申込書'!I23</f>
        <v>0</v>
      </c>
      <c r="J31" s="149">
        <f>'08月_研修申込書'!J23</f>
        <v>0</v>
      </c>
      <c r="K31" s="144"/>
    </row>
    <row r="32" spans="2:11" s="94" customFormat="1" ht="14" customHeight="1">
      <c r="B32" s="307"/>
      <c r="C32" s="76" t="str">
        <f>'08月_研修申込書'!C24</f>
        <v>受講料（税別）</v>
      </c>
      <c r="D32" s="89">
        <f>'08月_研修申込書'!D24</f>
        <v>78800</v>
      </c>
      <c r="E32" s="20">
        <f>'08月_研修申込書'!E24</f>
        <v>3</v>
      </c>
      <c r="F32" s="79">
        <f>'08月_研修申込書'!F24</f>
        <v>0</v>
      </c>
      <c r="G32" s="79">
        <f>'08月_研修申込書'!G24</f>
        <v>0</v>
      </c>
      <c r="H32" s="20">
        <f>'08月_研修申込書'!H24</f>
        <v>0</v>
      </c>
      <c r="I32" s="20">
        <f>'08月_研修申込書'!I24</f>
        <v>0</v>
      </c>
      <c r="J32" s="149">
        <f>'08月_研修申込書'!J24</f>
        <v>0</v>
      </c>
      <c r="K32" s="144"/>
    </row>
    <row r="33" spans="2:11" s="94" customFormat="1" ht="14" customHeight="1">
      <c r="B33" s="307"/>
      <c r="C33" s="76" t="str">
        <f>'08月_研修申込書'!C25</f>
        <v>ﾃｷｽﾄ代（税別）</v>
      </c>
      <c r="D33" s="89">
        <f>'08月_研修申込書'!D25</f>
        <v>5000</v>
      </c>
      <c r="E33" s="20">
        <f>'08月_研修申込書'!E25</f>
        <v>4</v>
      </c>
      <c r="F33" s="79">
        <f>'08月_研修申込書'!F25</f>
        <v>0</v>
      </c>
      <c r="G33" s="79">
        <f>'08月_研修申込書'!G25</f>
        <v>0</v>
      </c>
      <c r="H33" s="20">
        <f>'08月_研修申込書'!H25</f>
        <v>0</v>
      </c>
      <c r="I33" s="20">
        <f>'08月_研修申込書'!I25</f>
        <v>0</v>
      </c>
      <c r="J33" s="149">
        <f>'08月_研修申込書'!J25</f>
        <v>0</v>
      </c>
      <c r="K33" s="144"/>
    </row>
    <row r="34" spans="2:11" s="94" customFormat="1" ht="14" customHeight="1">
      <c r="B34" s="307"/>
      <c r="C34" s="76" t="str">
        <f>'08月_研修申込書'!C26</f>
        <v>受講料（税込）</v>
      </c>
      <c r="D34" s="89">
        <f>'08月_研修申込書'!D26</f>
        <v>86680</v>
      </c>
      <c r="E34" s="20">
        <f>'08月_研修申込書'!E26</f>
        <v>5</v>
      </c>
      <c r="F34" s="79">
        <f>'08月_研修申込書'!F26</f>
        <v>0</v>
      </c>
      <c r="G34" s="79">
        <f>'08月_研修申込書'!G26</f>
        <v>0</v>
      </c>
      <c r="H34" s="20">
        <f>'08月_研修申込書'!H26</f>
        <v>0</v>
      </c>
      <c r="I34" s="20">
        <f>'08月_研修申込書'!I26</f>
        <v>0</v>
      </c>
      <c r="J34" s="149">
        <f>'08月_研修申込書'!J26</f>
        <v>0</v>
      </c>
      <c r="K34" s="144"/>
    </row>
    <row r="35" spans="2:11" s="94" customFormat="1" ht="14" customHeight="1" thickBot="1">
      <c r="B35" s="307"/>
      <c r="C35" s="80" t="str">
        <f>'08月_研修申込書'!C27</f>
        <v>ﾃｷｽﾄ代（税込）</v>
      </c>
      <c r="D35" s="90">
        <f>'08月_研修申込書'!D27</f>
        <v>5500</v>
      </c>
      <c r="E35" s="29">
        <f>'08月_研修申込書'!E27</f>
        <v>6</v>
      </c>
      <c r="F35" s="74">
        <f>'08月_研修申込書'!F27</f>
        <v>0</v>
      </c>
      <c r="G35" s="74">
        <f>'08月_研修申込書'!G27</f>
        <v>0</v>
      </c>
      <c r="H35" s="29">
        <f>'08月_研修申込書'!H27</f>
        <v>0</v>
      </c>
      <c r="I35" s="29">
        <f>'08月_研修申込書'!I27</f>
        <v>0</v>
      </c>
      <c r="J35" s="150">
        <f>'08月_研修申込書'!J27</f>
        <v>0</v>
      </c>
      <c r="K35" s="145"/>
    </row>
    <row r="36" spans="2:11" ht="15.5" customHeight="1" thickBot="1">
      <c r="B36" s="308"/>
      <c r="C36" s="39" t="str">
        <f>'08月_研修申込書'!C28</f>
        <v>金額合計</v>
      </c>
      <c r="D36" s="33" t="str">
        <f>'08月_研修申込書'!D28</f>
        <v>税別</v>
      </c>
      <c r="E36" s="34"/>
      <c r="F36" s="43"/>
      <c r="G36" s="44"/>
      <c r="H36" s="164" t="str">
        <f>'08月_研修申込書'!H28</f>
        <v>人数</v>
      </c>
      <c r="I36" s="165">
        <f>'08月_研修申込書'!I28</f>
        <v>0</v>
      </c>
      <c r="J36" s="162" t="s">
        <v>85</v>
      </c>
      <c r="K36" s="163">
        <f>(D32+D33)*I36</f>
        <v>0</v>
      </c>
    </row>
    <row r="37" spans="2:11" ht="21" customHeight="1" thickBot="1">
      <c r="B37" s="69"/>
      <c r="C37" s="70"/>
      <c r="D37" s="71"/>
      <c r="E37" s="72"/>
      <c r="F37" s="73"/>
      <c r="G37" s="73"/>
      <c r="H37" s="73"/>
      <c r="I37" s="73"/>
      <c r="J37" s="73"/>
      <c r="K37" s="73"/>
    </row>
    <row r="38" spans="2:11" ht="68" customHeight="1" thickBot="1">
      <c r="B38" s="107" t="str">
        <f>'08月_研修申込書'!B31</f>
        <v>04s</v>
      </c>
      <c r="C38" s="338" t="str">
        <f>'08月_研修申込書'!C31</f>
        <v>IT技術者のためのファシリテーション</v>
      </c>
      <c r="D38" s="339"/>
      <c r="E38" s="340"/>
      <c r="F38" s="45" t="s">
        <v>12</v>
      </c>
      <c r="G38" s="10" t="s">
        <v>88</v>
      </c>
      <c r="H38" s="157" t="s">
        <v>84</v>
      </c>
      <c r="I38" s="157" t="s">
        <v>83</v>
      </c>
      <c r="J38" s="158" t="s">
        <v>90</v>
      </c>
      <c r="K38" s="159" t="s">
        <v>47</v>
      </c>
    </row>
    <row r="39" spans="2:11" s="94" customFormat="1" ht="14" customHeight="1">
      <c r="B39" s="307"/>
      <c r="C39" s="66" t="str">
        <f>'08月_研修申込書'!C32</f>
        <v>開催日</v>
      </c>
      <c r="D39" s="87" t="str">
        <f>'08月_研修申込書'!D32</f>
        <v>08/26・27・28</v>
      </c>
      <c r="E39" s="77">
        <f>'08月_研修申込書'!E32</f>
        <v>1</v>
      </c>
      <c r="F39" s="78">
        <f>'08月_研修申込書'!F32</f>
        <v>0</v>
      </c>
      <c r="G39" s="78">
        <f>'08月_研修申込書'!G32</f>
        <v>0</v>
      </c>
      <c r="H39" s="77">
        <f>'08月_研修申込書'!H32</f>
        <v>0</v>
      </c>
      <c r="I39" s="77">
        <f>'08月_研修申込書'!I32</f>
        <v>0</v>
      </c>
      <c r="J39" s="148">
        <f>'08月_研修申込書'!J32</f>
        <v>0</v>
      </c>
      <c r="K39" s="143"/>
    </row>
    <row r="40" spans="2:11" s="94" customFormat="1" ht="14" customHeight="1">
      <c r="B40" s="307"/>
      <c r="C40" s="76" t="str">
        <f>'08月_研修申込書'!C33</f>
        <v>開催曜日</v>
      </c>
      <c r="D40" s="88" t="str">
        <f>'08月_研修申込書'!D33</f>
        <v>（水）・（木）・（金）</v>
      </c>
      <c r="E40" s="20">
        <f>'08月_研修申込書'!E33</f>
        <v>2</v>
      </c>
      <c r="F40" s="79">
        <f>'08月_研修申込書'!F33</f>
        <v>0</v>
      </c>
      <c r="G40" s="79">
        <f>'08月_研修申込書'!G33</f>
        <v>0</v>
      </c>
      <c r="H40" s="20">
        <f>'08月_研修申込書'!H33</f>
        <v>0</v>
      </c>
      <c r="I40" s="20">
        <f>'08月_研修申込書'!I33</f>
        <v>0</v>
      </c>
      <c r="J40" s="149">
        <f>'08月_研修申込書'!J33</f>
        <v>0</v>
      </c>
      <c r="K40" s="144"/>
    </row>
    <row r="41" spans="2:11" s="94" customFormat="1" ht="14" customHeight="1">
      <c r="B41" s="307"/>
      <c r="C41" s="76" t="str">
        <f>'08月_研修申込書'!C34</f>
        <v>受講料（税別）</v>
      </c>
      <c r="D41" s="89">
        <f>'08月_研修申込書'!D34</f>
        <v>78800</v>
      </c>
      <c r="E41" s="20">
        <f>'08月_研修申込書'!E34</f>
        <v>3</v>
      </c>
      <c r="F41" s="79">
        <f>'08月_研修申込書'!F34</f>
        <v>0</v>
      </c>
      <c r="G41" s="79">
        <f>'08月_研修申込書'!G34</f>
        <v>0</v>
      </c>
      <c r="H41" s="20">
        <f>'08月_研修申込書'!H34</f>
        <v>0</v>
      </c>
      <c r="I41" s="20">
        <f>'08月_研修申込書'!I34</f>
        <v>0</v>
      </c>
      <c r="J41" s="149">
        <f>'08月_研修申込書'!J34</f>
        <v>0</v>
      </c>
      <c r="K41" s="144"/>
    </row>
    <row r="42" spans="2:11" s="94" customFormat="1" ht="14" customHeight="1">
      <c r="B42" s="307"/>
      <c r="C42" s="76" t="str">
        <f>'08月_研修申込書'!C35</f>
        <v>ﾃｷｽﾄ代（税別）</v>
      </c>
      <c r="D42" s="89">
        <f>'08月_研修申込書'!D35</f>
        <v>5000</v>
      </c>
      <c r="E42" s="20">
        <f>'08月_研修申込書'!E35</f>
        <v>4</v>
      </c>
      <c r="F42" s="79">
        <f>'08月_研修申込書'!F35</f>
        <v>0</v>
      </c>
      <c r="G42" s="79">
        <f>'08月_研修申込書'!G35</f>
        <v>0</v>
      </c>
      <c r="H42" s="20">
        <f>'08月_研修申込書'!H35</f>
        <v>0</v>
      </c>
      <c r="I42" s="20">
        <f>'08月_研修申込書'!I35</f>
        <v>0</v>
      </c>
      <c r="J42" s="149">
        <f>'08月_研修申込書'!J35</f>
        <v>0</v>
      </c>
      <c r="K42" s="144"/>
    </row>
    <row r="43" spans="2:11" s="94" customFormat="1" ht="14" customHeight="1">
      <c r="B43" s="307"/>
      <c r="C43" s="76" t="str">
        <f>'08月_研修申込書'!C36</f>
        <v>受講料（税込）</v>
      </c>
      <c r="D43" s="89">
        <f>'08月_研修申込書'!D36</f>
        <v>86680</v>
      </c>
      <c r="E43" s="20">
        <f>'08月_研修申込書'!E36</f>
        <v>5</v>
      </c>
      <c r="F43" s="79">
        <f>'08月_研修申込書'!F36</f>
        <v>0</v>
      </c>
      <c r="G43" s="79">
        <f>'08月_研修申込書'!G36</f>
        <v>0</v>
      </c>
      <c r="H43" s="20">
        <f>'08月_研修申込書'!H36</f>
        <v>0</v>
      </c>
      <c r="I43" s="20">
        <f>'08月_研修申込書'!I36</f>
        <v>0</v>
      </c>
      <c r="J43" s="149">
        <f>'08月_研修申込書'!J36</f>
        <v>0</v>
      </c>
      <c r="K43" s="144"/>
    </row>
    <row r="44" spans="2:11" s="94" customFormat="1" ht="14" customHeight="1" thickBot="1">
      <c r="B44" s="307"/>
      <c r="C44" s="80" t="str">
        <f>'08月_研修申込書'!C37</f>
        <v>ﾃｷｽﾄ代（税込）</v>
      </c>
      <c r="D44" s="90">
        <f>'08月_研修申込書'!D37</f>
        <v>5500</v>
      </c>
      <c r="E44" s="29">
        <f>'08月_研修申込書'!E37</f>
        <v>6</v>
      </c>
      <c r="F44" s="74">
        <f>'08月_研修申込書'!F37</f>
        <v>0</v>
      </c>
      <c r="G44" s="74">
        <f>'08月_研修申込書'!G37</f>
        <v>0</v>
      </c>
      <c r="H44" s="29">
        <f>'08月_研修申込書'!H37</f>
        <v>0</v>
      </c>
      <c r="I44" s="29">
        <f>'08月_研修申込書'!I37</f>
        <v>0</v>
      </c>
      <c r="J44" s="150">
        <f>'08月_研修申込書'!J37</f>
        <v>0</v>
      </c>
      <c r="K44" s="145"/>
    </row>
    <row r="45" spans="2:11" ht="15.5" customHeight="1" thickBot="1">
      <c r="B45" s="308"/>
      <c r="C45" s="39" t="str">
        <f>'08月_研修申込書'!C38</f>
        <v>金額合計</v>
      </c>
      <c r="D45" s="33" t="str">
        <f>'08月_研修申込書'!D38</f>
        <v>税別</v>
      </c>
      <c r="E45" s="34"/>
      <c r="F45" s="43"/>
      <c r="G45" s="44"/>
      <c r="H45" s="164" t="str">
        <f>'08月_研修申込書'!H38</f>
        <v>人数</v>
      </c>
      <c r="I45" s="165">
        <f>'08月_研修申込書'!I38</f>
        <v>0</v>
      </c>
      <c r="J45" s="162" t="s">
        <v>85</v>
      </c>
      <c r="K45" s="163">
        <f>(D41+D42)*I45</f>
        <v>0</v>
      </c>
    </row>
    <row r="46" spans="2:11" ht="14.75" customHeight="1">
      <c r="B46" s="152"/>
      <c r="C46" s="70"/>
      <c r="D46" s="70"/>
      <c r="E46" s="153"/>
      <c r="F46" s="75"/>
      <c r="G46" s="75"/>
      <c r="H46" s="75"/>
      <c r="I46" s="154"/>
      <c r="J46" s="155"/>
      <c r="K46" s="156"/>
    </row>
  </sheetData>
  <protectedRanges>
    <protectedRange sqref="O2 O4 O15 E15:G15" name="範囲1"/>
  </protectedRanges>
  <mergeCells count="24">
    <mergeCell ref="E7:H7"/>
    <mergeCell ref="B1:K1"/>
    <mergeCell ref="C2:D2"/>
    <mergeCell ref="C3:D3"/>
    <mergeCell ref="C4:D4"/>
    <mergeCell ref="G4:K4"/>
    <mergeCell ref="E3:I3"/>
    <mergeCell ref="J6:K6"/>
    <mergeCell ref="C38:E38"/>
    <mergeCell ref="B39:B45"/>
    <mergeCell ref="B21:B27"/>
    <mergeCell ref="C5:D5"/>
    <mergeCell ref="C6:D6"/>
    <mergeCell ref="C8:D8"/>
    <mergeCell ref="B30:B36"/>
    <mergeCell ref="E15:G15"/>
    <mergeCell ref="E8:K8"/>
    <mergeCell ref="C29:E29"/>
    <mergeCell ref="C20:E20"/>
    <mergeCell ref="G6:H6"/>
    <mergeCell ref="C7:D7"/>
    <mergeCell ref="J7:K7"/>
    <mergeCell ref="E5:K5"/>
    <mergeCell ref="E6:F6"/>
  </mergeCells>
  <phoneticPr fontId="8"/>
  <hyperlinks>
    <hyperlink ref="B29" location="'14j'!A1" display="'14j'!A1"/>
    <hyperlink ref="B38" location="'14j'!A1" display="'14j'!A1"/>
    <hyperlink ref="B20" location="'13a'!A1" display="'13a'!A1"/>
  </hyperlinks>
  <printOptions horizontalCentered="1"/>
  <pageMargins left="0.19685039370078741" right="0" top="0.35433070866141736" bottom="0.35433070866141736" header="0.31496062992125984" footer="0.15748031496062992"/>
  <pageSetup paperSize="9" orientation="portrait"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T23"/>
  <sheetViews>
    <sheetView topLeftCell="K1" workbookViewId="0">
      <selection activeCell="P26" sqref="P26"/>
    </sheetView>
  </sheetViews>
  <sheetFormatPr defaultRowHeight="16.5"/>
  <cols>
    <col min="1" max="1" width="1.5703125" customWidth="1"/>
    <col min="2" max="2" width="2.140625" customWidth="1"/>
    <col min="3" max="3" width="4.5" customWidth="1"/>
    <col min="4" max="4" width="14.140625" customWidth="1"/>
    <col min="5" max="5" width="11.140625" customWidth="1"/>
    <col min="6" max="7" width="12.42578125" customWidth="1"/>
    <col min="8" max="8" width="11.42578125" customWidth="1"/>
    <col min="9" max="9" width="18.5" customWidth="1"/>
    <col min="10" max="10" width="8.140625" customWidth="1"/>
    <col min="11" max="11" width="17.140625" customWidth="1"/>
    <col min="12" max="12" width="4.5" customWidth="1"/>
    <col min="13" max="13" width="3.640625" customWidth="1"/>
    <col min="14" max="14" width="2.640625" customWidth="1"/>
    <col min="15" max="15" width="13.140625" customWidth="1"/>
    <col min="16" max="16" width="14.5" customWidth="1"/>
    <col min="17" max="17" width="5.5703125" customWidth="1"/>
    <col min="18" max="18" width="6.140625" customWidth="1"/>
    <col min="19" max="19" width="19.640625" customWidth="1"/>
    <col min="20" max="20" width="13.5" customWidth="1"/>
  </cols>
  <sheetData>
    <row r="2" spans="3:20">
      <c r="C2" s="118" t="s">
        <v>48</v>
      </c>
      <c r="D2" s="119" t="s">
        <v>49</v>
      </c>
      <c r="E2" s="119" t="s">
        <v>50</v>
      </c>
      <c r="F2" s="120" t="s">
        <v>51</v>
      </c>
      <c r="G2" s="120" t="s">
        <v>56</v>
      </c>
      <c r="H2" s="119" t="s">
        <v>52</v>
      </c>
      <c r="I2" s="120" t="s">
        <v>53</v>
      </c>
      <c r="J2" s="120" t="s">
        <v>54</v>
      </c>
      <c r="K2" s="119" t="s">
        <v>55</v>
      </c>
      <c r="L2" s="111"/>
      <c r="M2" s="116"/>
      <c r="N2" s="116"/>
      <c r="O2" s="117" t="s">
        <v>57</v>
      </c>
      <c r="P2" s="117" t="s">
        <v>58</v>
      </c>
      <c r="Q2" s="117" t="s">
        <v>59</v>
      </c>
      <c r="R2" s="117" t="s">
        <v>60</v>
      </c>
      <c r="S2" s="117" t="s">
        <v>61</v>
      </c>
      <c r="T2" s="117" t="s">
        <v>89</v>
      </c>
    </row>
    <row r="3" spans="3:20">
      <c r="C3" s="108"/>
      <c r="D3" s="109">
        <f>'08月_研修申込書'!E3</f>
        <v>0</v>
      </c>
      <c r="E3" s="109">
        <f>'08月_研修申込書'!E5</f>
        <v>0</v>
      </c>
      <c r="F3" s="110">
        <f>'08月_研修申込書'!G6</f>
        <v>0</v>
      </c>
      <c r="G3" s="110">
        <f>'08月_研修申込書'!J6</f>
        <v>0</v>
      </c>
      <c r="H3" s="109">
        <f>'08月_研修申込書'!E7</f>
        <v>0</v>
      </c>
      <c r="I3" s="110">
        <f>'08月_研修申込書'!E8</f>
        <v>0</v>
      </c>
      <c r="J3" s="110">
        <f>'08月_研修申込書'!F4</f>
        <v>0</v>
      </c>
      <c r="K3" s="109">
        <f>'08月_研修申込書'!G4</f>
        <v>0</v>
      </c>
      <c r="L3" s="112"/>
      <c r="M3" t="str">
        <f>'08月_研修申込書'!B11</f>
        <v>06j</v>
      </c>
      <c r="N3">
        <v>1</v>
      </c>
      <c r="O3">
        <f>'08月_研修申込書'!F12</f>
        <v>0</v>
      </c>
      <c r="P3">
        <f>'08月_研修申込書'!G12</f>
        <v>0</v>
      </c>
      <c r="Q3">
        <f>'08月_研修申込書'!J12</f>
        <v>0</v>
      </c>
      <c r="R3">
        <f>'08月_研修申込書'!I12</f>
        <v>0</v>
      </c>
      <c r="S3">
        <f>'08月_研修申込書'!K12</f>
        <v>0</v>
      </c>
      <c r="T3">
        <f>'08月_研修申込書'!H12</f>
        <v>0</v>
      </c>
    </row>
    <row r="4" spans="3:20">
      <c r="N4">
        <v>2</v>
      </c>
      <c r="O4">
        <f>'08月_研修申込書'!F13</f>
        <v>0</v>
      </c>
      <c r="P4">
        <f>'08月_研修申込書'!G13</f>
        <v>0</v>
      </c>
      <c r="Q4">
        <f>'08月_研修申込書'!J13</f>
        <v>0</v>
      </c>
      <c r="R4">
        <f>'08月_研修申込書'!I13</f>
        <v>0</v>
      </c>
      <c r="S4">
        <f>'08月_研修申込書'!K13</f>
        <v>0</v>
      </c>
      <c r="T4">
        <f>'08月_研修申込書'!H13</f>
        <v>0</v>
      </c>
    </row>
    <row r="5" spans="3:20">
      <c r="N5">
        <v>3</v>
      </c>
      <c r="O5">
        <f>'08月_研修申込書'!F14</f>
        <v>0</v>
      </c>
      <c r="P5">
        <f>'08月_研修申込書'!G14</f>
        <v>0</v>
      </c>
      <c r="Q5">
        <f>'08月_研修申込書'!J14</f>
        <v>0</v>
      </c>
      <c r="R5">
        <f>'08月_研修申込書'!I14</f>
        <v>0</v>
      </c>
      <c r="S5">
        <f>'08月_研修申込書'!K14</f>
        <v>0</v>
      </c>
      <c r="T5">
        <f>'08月_研修申込書'!H14</f>
        <v>0</v>
      </c>
    </row>
    <row r="6" spans="3:20">
      <c r="N6">
        <v>4</v>
      </c>
      <c r="O6">
        <f>'08月_研修申込書'!F15</f>
        <v>0</v>
      </c>
      <c r="P6">
        <f>'08月_研修申込書'!G15</f>
        <v>0</v>
      </c>
      <c r="Q6">
        <f>'08月_研修申込書'!J15</f>
        <v>0</v>
      </c>
      <c r="R6">
        <f>'08月_研修申込書'!I15</f>
        <v>0</v>
      </c>
      <c r="S6">
        <f>'08月_研修申込書'!K15</f>
        <v>0</v>
      </c>
      <c r="T6">
        <f>'08月_研修申込書'!H15</f>
        <v>0</v>
      </c>
    </row>
    <row r="7" spans="3:20">
      <c r="N7">
        <v>5</v>
      </c>
      <c r="O7">
        <f>'08月_研修申込書'!F16</f>
        <v>0</v>
      </c>
      <c r="P7">
        <f>'08月_研修申込書'!G16</f>
        <v>0</v>
      </c>
      <c r="Q7">
        <f>'08月_研修申込書'!J16</f>
        <v>0</v>
      </c>
      <c r="R7">
        <f>'08月_研修申込書'!I16</f>
        <v>0</v>
      </c>
      <c r="S7">
        <f>'08月_研修申込書'!K16</f>
        <v>0</v>
      </c>
      <c r="T7">
        <f>'08月_研修申込書'!H16</f>
        <v>0</v>
      </c>
    </row>
    <row r="8" spans="3:20">
      <c r="N8">
        <v>6</v>
      </c>
      <c r="O8">
        <f>'08月_研修申込書'!F17</f>
        <v>0</v>
      </c>
      <c r="P8">
        <f>'08月_研修申込書'!G17</f>
        <v>0</v>
      </c>
      <c r="Q8">
        <f>'08月_研修申込書'!J17</f>
        <v>0</v>
      </c>
      <c r="R8">
        <f>'08月_研修申込書'!I17</f>
        <v>0</v>
      </c>
      <c r="S8">
        <f>'08月_研修申込書'!K17</f>
        <v>0</v>
      </c>
      <c r="T8" s="114">
        <f>'08月_研修申込書'!H17</f>
        <v>0</v>
      </c>
    </row>
    <row r="9" spans="3:20" ht="17" thickBot="1">
      <c r="L9" s="113"/>
      <c r="M9" s="115"/>
      <c r="N9" s="115">
        <v>7</v>
      </c>
      <c r="O9" s="115"/>
      <c r="P9" s="115"/>
      <c r="Q9" s="115"/>
      <c r="R9" s="115"/>
      <c r="S9" s="115"/>
      <c r="T9" s="139"/>
    </row>
    <row r="10" spans="3:20">
      <c r="M10" t="str">
        <f>'08月_研修申込書'!B21</f>
        <v>07j</v>
      </c>
      <c r="N10">
        <v>1</v>
      </c>
      <c r="O10">
        <f>'08月_研修申込書'!F22</f>
        <v>0</v>
      </c>
      <c r="P10">
        <f>'08月_研修申込書'!G22</f>
        <v>0</v>
      </c>
      <c r="Q10">
        <f>'08月_研修申込書'!J22</f>
        <v>0</v>
      </c>
      <c r="R10">
        <f>'08月_研修申込書'!I22</f>
        <v>0</v>
      </c>
      <c r="S10">
        <f>'08月_研修申込書'!K22</f>
        <v>0</v>
      </c>
      <c r="T10">
        <f>'08月_研修申込書'!H22</f>
        <v>0</v>
      </c>
    </row>
    <row r="11" spans="3:20">
      <c r="N11">
        <v>2</v>
      </c>
      <c r="O11">
        <f>'08月_研修申込書'!F23</f>
        <v>0</v>
      </c>
      <c r="P11">
        <f>'08月_研修申込書'!G23</f>
        <v>0</v>
      </c>
      <c r="Q11">
        <f>'08月_研修申込書'!J23</f>
        <v>0</v>
      </c>
      <c r="R11">
        <f>'08月_研修申込書'!I23</f>
        <v>0</v>
      </c>
      <c r="S11">
        <f>'08月_研修申込書'!K23</f>
        <v>0</v>
      </c>
      <c r="T11">
        <f>'08月_研修申込書'!H23</f>
        <v>0</v>
      </c>
    </row>
    <row r="12" spans="3:20">
      <c r="N12">
        <v>3</v>
      </c>
      <c r="O12">
        <f>'08月_研修申込書'!F24</f>
        <v>0</v>
      </c>
      <c r="P12">
        <f>'08月_研修申込書'!G24</f>
        <v>0</v>
      </c>
      <c r="Q12">
        <f>'08月_研修申込書'!J24</f>
        <v>0</v>
      </c>
      <c r="R12">
        <f>'08月_研修申込書'!I24</f>
        <v>0</v>
      </c>
      <c r="S12">
        <f>'08月_研修申込書'!K24</f>
        <v>0</v>
      </c>
      <c r="T12">
        <f>'08月_研修申込書'!H24</f>
        <v>0</v>
      </c>
    </row>
    <row r="13" spans="3:20">
      <c r="N13">
        <v>4</v>
      </c>
      <c r="O13">
        <f>'08月_研修申込書'!F25</f>
        <v>0</v>
      </c>
      <c r="P13">
        <f>'08月_研修申込書'!G25</f>
        <v>0</v>
      </c>
      <c r="Q13">
        <f>'08月_研修申込書'!J25</f>
        <v>0</v>
      </c>
      <c r="R13">
        <f>'08月_研修申込書'!I25</f>
        <v>0</v>
      </c>
      <c r="S13">
        <f>'08月_研修申込書'!K25</f>
        <v>0</v>
      </c>
      <c r="T13">
        <f>'08月_研修申込書'!H25</f>
        <v>0</v>
      </c>
    </row>
    <row r="14" spans="3:20">
      <c r="N14">
        <v>5</v>
      </c>
      <c r="O14">
        <f>'08月_研修申込書'!F26</f>
        <v>0</v>
      </c>
      <c r="P14">
        <f>'08月_研修申込書'!G26</f>
        <v>0</v>
      </c>
      <c r="Q14">
        <f>'08月_研修申込書'!J26</f>
        <v>0</v>
      </c>
      <c r="R14">
        <f>'08月_研修申込書'!I26</f>
        <v>0</v>
      </c>
      <c r="S14">
        <f>'08月_研修申込書'!K26</f>
        <v>0</v>
      </c>
      <c r="T14">
        <f>'08月_研修申込書'!H26</f>
        <v>0</v>
      </c>
    </row>
    <row r="15" spans="3:20">
      <c r="N15">
        <v>6</v>
      </c>
      <c r="O15">
        <f>'08月_研修申込書'!F27</f>
        <v>0</v>
      </c>
      <c r="P15">
        <f>'08月_研修申込書'!G27</f>
        <v>0</v>
      </c>
      <c r="Q15">
        <f>'08月_研修申込書'!J27</f>
        <v>0</v>
      </c>
      <c r="R15">
        <f>'08月_研修申込書'!I27</f>
        <v>0</v>
      </c>
      <c r="S15">
        <f>'08月_研修申込書'!K27</f>
        <v>0</v>
      </c>
      <c r="T15">
        <f>'08月_研修申込書'!H27</f>
        <v>0</v>
      </c>
    </row>
    <row r="16" spans="3:20" ht="17" thickBot="1">
      <c r="L16" s="113"/>
      <c r="M16" s="115"/>
      <c r="N16" s="115">
        <v>7</v>
      </c>
      <c r="O16" s="115"/>
      <c r="P16" s="115"/>
      <c r="Q16" s="115"/>
      <c r="R16" s="115"/>
      <c r="S16" s="115"/>
      <c r="T16" s="139"/>
    </row>
    <row r="17" spans="3:20">
      <c r="M17" t="str">
        <f>'08月_研修申込書'!B31</f>
        <v>04s</v>
      </c>
      <c r="N17">
        <v>1</v>
      </c>
      <c r="O17">
        <f>'08月_研修申込書'!F32</f>
        <v>0</v>
      </c>
      <c r="P17">
        <f>'08月_研修申込書'!G32</f>
        <v>0</v>
      </c>
      <c r="Q17">
        <f>'08月_研修申込書'!J32</f>
        <v>0</v>
      </c>
      <c r="R17">
        <f>'08月_研修申込書'!I32</f>
        <v>0</v>
      </c>
      <c r="S17">
        <f>'08月_研修申込書'!K32</f>
        <v>0</v>
      </c>
      <c r="T17">
        <f>'08月_研修申込書'!H32</f>
        <v>0</v>
      </c>
    </row>
    <row r="18" spans="3:20">
      <c r="N18">
        <v>2</v>
      </c>
      <c r="O18">
        <f>'08月_研修申込書'!F33</f>
        <v>0</v>
      </c>
      <c r="P18">
        <f>'08月_研修申込書'!G33</f>
        <v>0</v>
      </c>
      <c r="Q18">
        <f>'08月_研修申込書'!J33</f>
        <v>0</v>
      </c>
      <c r="R18">
        <f>'08月_研修申込書'!I33</f>
        <v>0</v>
      </c>
      <c r="S18">
        <f>'08月_研修申込書'!K33</f>
        <v>0</v>
      </c>
      <c r="T18">
        <f>'08月_研修申込書'!H33</f>
        <v>0</v>
      </c>
    </row>
    <row r="19" spans="3:20">
      <c r="N19">
        <v>3</v>
      </c>
      <c r="O19">
        <f>'08月_研修申込書'!F34</f>
        <v>0</v>
      </c>
      <c r="P19">
        <f>'08月_研修申込書'!G34</f>
        <v>0</v>
      </c>
      <c r="Q19">
        <f>'08月_研修申込書'!J34</f>
        <v>0</v>
      </c>
      <c r="R19">
        <f>'08月_研修申込書'!I34</f>
        <v>0</v>
      </c>
      <c r="S19">
        <f>'08月_研修申込書'!K34</f>
        <v>0</v>
      </c>
      <c r="T19">
        <f>'08月_研修申込書'!H34</f>
        <v>0</v>
      </c>
    </row>
    <row r="20" spans="3:20">
      <c r="N20">
        <v>4</v>
      </c>
      <c r="O20">
        <f>'08月_研修申込書'!F35</f>
        <v>0</v>
      </c>
      <c r="P20">
        <f>'08月_研修申込書'!G35</f>
        <v>0</v>
      </c>
      <c r="Q20">
        <f>'08月_研修申込書'!J35</f>
        <v>0</v>
      </c>
      <c r="R20">
        <f>'08月_研修申込書'!I35</f>
        <v>0</v>
      </c>
      <c r="S20">
        <f>'08月_研修申込書'!K35</f>
        <v>0</v>
      </c>
      <c r="T20">
        <f>'08月_研修申込書'!H35</f>
        <v>0</v>
      </c>
    </row>
    <row r="21" spans="3:20">
      <c r="N21">
        <v>5</v>
      </c>
      <c r="O21">
        <f>'08月_研修申込書'!F36</f>
        <v>0</v>
      </c>
      <c r="P21">
        <f>'08月_研修申込書'!G36</f>
        <v>0</v>
      </c>
      <c r="Q21">
        <f>'08月_研修申込書'!J36</f>
        <v>0</v>
      </c>
      <c r="R21">
        <f>'08月_研修申込書'!I36</f>
        <v>0</v>
      </c>
      <c r="S21">
        <f>'08月_研修申込書'!K36</f>
        <v>0</v>
      </c>
      <c r="T21">
        <f>'08月_研修申込書'!H36</f>
        <v>0</v>
      </c>
    </row>
    <row r="22" spans="3:20">
      <c r="M22" s="114"/>
      <c r="N22" s="114">
        <v>6</v>
      </c>
      <c r="O22">
        <f>'08月_研修申込書'!F37</f>
        <v>0</v>
      </c>
      <c r="P22">
        <f>'08月_研修申込書'!G37</f>
        <v>0</v>
      </c>
      <c r="Q22">
        <f>'08月_研修申込書'!J37</f>
        <v>0</v>
      </c>
      <c r="R22">
        <f>'08月_研修申込書'!I37</f>
        <v>0</v>
      </c>
      <c r="S22">
        <f>'08月_研修申込書'!K37</f>
        <v>0</v>
      </c>
      <c r="T22">
        <f>'08月_研修申込書'!H37</f>
        <v>0</v>
      </c>
    </row>
    <row r="23" spans="3:20" ht="17" thickBot="1">
      <c r="C23" s="114"/>
      <c r="D23" s="114"/>
      <c r="E23" s="114"/>
      <c r="F23" s="114"/>
      <c r="G23" s="114"/>
      <c r="H23" s="114"/>
      <c r="I23" s="114"/>
      <c r="J23" s="114"/>
      <c r="K23" s="114"/>
      <c r="L23" s="113"/>
      <c r="M23" s="115"/>
      <c r="N23" s="115">
        <v>7</v>
      </c>
      <c r="O23" s="115"/>
      <c r="P23" s="115"/>
      <c r="Q23" s="115"/>
      <c r="R23" s="115"/>
      <c r="S23" s="115"/>
      <c r="T23" s="139"/>
    </row>
  </sheetData>
  <phoneticPr fontId="23"/>
  <hyperlinks>
    <hyperlink ref="J2" location="講座8!A1" display="講座8!A1"/>
    <hyperlink ref="K2" location="講座8!A1" display="講座8!A1"/>
  </hyperlink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08月_研修申込書</vt:lpstr>
      <vt:lpstr>06j</vt:lpstr>
      <vt:lpstr>07j</vt:lpstr>
      <vt:lpstr>04s</vt:lpstr>
      <vt:lpstr>請求書</vt:lpstr>
      <vt:lpstr>DataBase</vt:lpstr>
      <vt:lpstr>'04s'!Print_Area</vt:lpstr>
      <vt:lpstr>'07j'!Print_Area</vt:lpstr>
      <vt:lpstr>'08月_研修申込書'!Print_Area</vt:lpstr>
      <vt:lpstr>請求書!Print_Area</vt:lpstr>
      <vt:lpstr>'04s'!Print_Titles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nisa003</dc:creator>
  <cp:lastModifiedBy>iwanaga</cp:lastModifiedBy>
  <cp:lastPrinted>2020-05-12T05:51:22Z</cp:lastPrinted>
  <dcterms:created xsi:type="dcterms:W3CDTF">2016-06-05T08:28:21Z</dcterms:created>
  <dcterms:modified xsi:type="dcterms:W3CDTF">2020-07-01T01:22:03Z</dcterms:modified>
</cp:coreProperties>
</file>