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000_◆研修事業\0001_■2019(R1)年度研修【実施】\0002_★★研修実施関連(一覧･案内･申込・請求書)\03_2019(R1)_申込書一覧(全講座)\2019年度_NISA研修_年間申込書\"/>
    </mc:Choice>
  </mc:AlternateContent>
  <bookViews>
    <workbookView xWindow="0" yWindow="0" windowWidth="19200" windowHeight="6660"/>
  </bookViews>
  <sheets>
    <sheet name="8月_研修申込書" sheetId="5" r:id="rId1"/>
    <sheet name="請求書" sheetId="6" state="hidden" r:id="rId2"/>
    <sheet name="DataBase" sheetId="17" state="hidden" r:id="rId3"/>
    <sheet name="08j" sheetId="59" r:id="rId4"/>
    <sheet name="09s" sheetId="60" r:id="rId5"/>
    <sheet name="10a" sheetId="61" r:id="rId6"/>
  </sheets>
  <definedNames>
    <definedName name="_xlnm.Print_Area" localSheetId="4">'09s'!$A$1:$D$52</definedName>
    <definedName name="_xlnm.Print_Area" localSheetId="0">'8月_研修申込書'!$A$1:$L$40</definedName>
    <definedName name="_xlnm.Print_Area" localSheetId="1">請求書!$A$1:$L$47</definedName>
    <definedName name="_xlnm.Print_Titles" localSheetId="4">'09s'!$B:$D,'09s'!$23:$23</definedName>
    <definedName name="_xlnm.Print_Titles" localSheetId="5">'10a'!$B:$D,'10a'!$22:$22</definedName>
  </definedNames>
  <calcPr calcId="152511"/>
</workbook>
</file>

<file path=xl/calcChain.xml><?xml version="1.0" encoding="utf-8"?>
<calcChain xmlns="http://schemas.openxmlformats.org/spreadsheetml/2006/main">
  <c r="I45" i="6" l="1"/>
  <c r="I36" i="6"/>
  <c r="I27" i="6"/>
  <c r="K27" i="6" s="1"/>
  <c r="K38" i="5"/>
  <c r="K18" i="5"/>
  <c r="J6" i="6" l="1"/>
  <c r="C39" i="61"/>
  <c r="C37" i="60"/>
  <c r="C32" i="59"/>
  <c r="H45" i="6" l="1"/>
  <c r="D45" i="6"/>
  <c r="C45" i="6"/>
  <c r="J44" i="6"/>
  <c r="I44" i="6"/>
  <c r="H44" i="6"/>
  <c r="G44" i="6"/>
  <c r="F44" i="6"/>
  <c r="E44" i="6"/>
  <c r="D44" i="6"/>
  <c r="C44" i="6"/>
  <c r="J43" i="6"/>
  <c r="I43" i="6"/>
  <c r="H43" i="6"/>
  <c r="G43" i="6"/>
  <c r="F43" i="6"/>
  <c r="E43" i="6"/>
  <c r="D43" i="6"/>
  <c r="C43" i="6"/>
  <c r="J42" i="6"/>
  <c r="I42" i="6"/>
  <c r="H42" i="6"/>
  <c r="G42" i="6"/>
  <c r="F42" i="6"/>
  <c r="E42" i="6"/>
  <c r="D42" i="6"/>
  <c r="C42" i="6"/>
  <c r="J41" i="6"/>
  <c r="I41" i="6"/>
  <c r="H41" i="6"/>
  <c r="G41" i="6"/>
  <c r="F41" i="6"/>
  <c r="E41" i="6"/>
  <c r="D41" i="6"/>
  <c r="K45" i="6" s="1"/>
  <c r="C41" i="6"/>
  <c r="J40" i="6"/>
  <c r="I40" i="6"/>
  <c r="H40" i="6"/>
  <c r="G40" i="6"/>
  <c r="F40" i="6"/>
  <c r="E40" i="6"/>
  <c r="D40" i="6"/>
  <c r="C40" i="6"/>
  <c r="J39" i="6"/>
  <c r="I39" i="6"/>
  <c r="H39" i="6"/>
  <c r="G39" i="6"/>
  <c r="F39" i="6"/>
  <c r="E39" i="6"/>
  <c r="D39" i="6"/>
  <c r="C39" i="6"/>
  <c r="C38" i="6"/>
  <c r="B38" i="6"/>
  <c r="D37" i="5"/>
  <c r="D36" i="5"/>
  <c r="R33" i="5"/>
  <c r="J22" i="6" l="1"/>
  <c r="J23" i="6"/>
  <c r="J24" i="6"/>
  <c r="J25" i="6"/>
  <c r="J26" i="6"/>
  <c r="J21" i="6"/>
  <c r="I22" i="6"/>
  <c r="I23" i="6"/>
  <c r="I24" i="6"/>
  <c r="I25" i="6"/>
  <c r="I26" i="6"/>
  <c r="I21" i="6"/>
  <c r="H22" i="6"/>
  <c r="H23" i="6"/>
  <c r="H24" i="6"/>
  <c r="H25" i="6"/>
  <c r="H26" i="6"/>
  <c r="H21" i="6"/>
  <c r="F22" i="6"/>
  <c r="F23" i="6"/>
  <c r="F24" i="6"/>
  <c r="F25" i="6"/>
  <c r="F26" i="6"/>
  <c r="G22" i="6"/>
  <c r="G23" i="6"/>
  <c r="G24" i="6"/>
  <c r="G25" i="6"/>
  <c r="G26" i="6"/>
  <c r="G21" i="6"/>
  <c r="F21" i="6"/>
  <c r="J31" i="6" l="1"/>
  <c r="J32" i="6"/>
  <c r="J33" i="6"/>
  <c r="J34" i="6"/>
  <c r="J35" i="6"/>
  <c r="I31" i="6"/>
  <c r="I32" i="6"/>
  <c r="I33" i="6"/>
  <c r="I34" i="6"/>
  <c r="I35" i="6"/>
  <c r="H31" i="6"/>
  <c r="H32" i="6"/>
  <c r="H33" i="6"/>
  <c r="H34" i="6"/>
  <c r="H35" i="6"/>
  <c r="G31" i="6"/>
  <c r="G32" i="6"/>
  <c r="G33" i="6"/>
  <c r="G34" i="6"/>
  <c r="G35" i="6"/>
  <c r="F31" i="6"/>
  <c r="F32" i="6"/>
  <c r="F33" i="6"/>
  <c r="F34" i="6"/>
  <c r="F35" i="6"/>
  <c r="J30" i="6"/>
  <c r="I30" i="6"/>
  <c r="H30" i="6"/>
  <c r="G30" i="6"/>
  <c r="F30" i="6"/>
  <c r="C29" i="6"/>
  <c r="T29" i="17" l="1"/>
  <c r="T28" i="17"/>
  <c r="T27" i="17"/>
  <c r="T26" i="17"/>
  <c r="T25" i="17"/>
  <c r="T24" i="17"/>
  <c r="T22" i="17"/>
  <c r="T21" i="17"/>
  <c r="T20" i="17"/>
  <c r="T19" i="17"/>
  <c r="T18" i="17"/>
  <c r="T17" i="17"/>
  <c r="T15" i="17"/>
  <c r="T14" i="17"/>
  <c r="T13" i="17"/>
  <c r="T12" i="17"/>
  <c r="T11" i="17"/>
  <c r="T10" i="17"/>
  <c r="T8" i="17"/>
  <c r="T7" i="17"/>
  <c r="T6" i="17"/>
  <c r="T5" i="17"/>
  <c r="T4" i="17"/>
  <c r="T3" i="17"/>
  <c r="S29" i="17"/>
  <c r="S28" i="17"/>
  <c r="S27" i="17"/>
  <c r="S26" i="17"/>
  <c r="S25" i="17"/>
  <c r="S24" i="17"/>
  <c r="S22" i="17"/>
  <c r="S21" i="17"/>
  <c r="S20" i="17"/>
  <c r="S19" i="17"/>
  <c r="S18" i="17"/>
  <c r="S17" i="17"/>
  <c r="S15" i="17"/>
  <c r="S14" i="17"/>
  <c r="S13" i="17"/>
  <c r="S12" i="17"/>
  <c r="S11" i="17"/>
  <c r="S10" i="17"/>
  <c r="S8" i="17"/>
  <c r="S7" i="17"/>
  <c r="S6" i="17"/>
  <c r="S5" i="17"/>
  <c r="S4" i="17"/>
  <c r="S3" i="17"/>
  <c r="R29" i="17"/>
  <c r="R28" i="17"/>
  <c r="R27" i="17"/>
  <c r="R26" i="17"/>
  <c r="R25" i="17"/>
  <c r="R23" i="5"/>
  <c r="R22" i="17"/>
  <c r="R21" i="17"/>
  <c r="R20" i="17"/>
  <c r="R19" i="17"/>
  <c r="R18" i="17"/>
  <c r="R16" i="5"/>
  <c r="R15" i="17"/>
  <c r="R14" i="17"/>
  <c r="R13" i="17"/>
  <c r="R12" i="17"/>
  <c r="R11" i="17"/>
  <c r="R10" i="17"/>
  <c r="R8" i="17"/>
  <c r="R7" i="17"/>
  <c r="R6" i="17"/>
  <c r="R5" i="17"/>
  <c r="R4" i="17"/>
  <c r="R3" i="17"/>
  <c r="Q29" i="17"/>
  <c r="Q28" i="17"/>
  <c r="Q27" i="17"/>
  <c r="Q26" i="17"/>
  <c r="Q25" i="17"/>
  <c r="Q24" i="17"/>
  <c r="Q22" i="17"/>
  <c r="Q21" i="17"/>
  <c r="Q20" i="17"/>
  <c r="Q19" i="17"/>
  <c r="Q18" i="17"/>
  <c r="Q17" i="17"/>
  <c r="Q15" i="17"/>
  <c r="Q14" i="17"/>
  <c r="Q13" i="17"/>
  <c r="Q12" i="17"/>
  <c r="Q11" i="17"/>
  <c r="Q10" i="17"/>
  <c r="Q8" i="17"/>
  <c r="Q7" i="17"/>
  <c r="Q6" i="17"/>
  <c r="Q5" i="17"/>
  <c r="Q4" i="17"/>
  <c r="Q3" i="17"/>
  <c r="G3" i="17"/>
  <c r="K28" i="5"/>
  <c r="J7" i="6"/>
  <c r="E3" i="6"/>
  <c r="C2" i="6" l="1"/>
  <c r="O25" i="17" l="1"/>
  <c r="P25" i="17"/>
  <c r="O26" i="17"/>
  <c r="P26" i="17"/>
  <c r="O27" i="17"/>
  <c r="P27" i="17"/>
  <c r="O28" i="17"/>
  <c r="P28" i="17"/>
  <c r="O29" i="17"/>
  <c r="P29" i="17"/>
  <c r="P24" i="17"/>
  <c r="R24" i="17"/>
  <c r="O24" i="17"/>
  <c r="O18" i="17"/>
  <c r="P18" i="17"/>
  <c r="O19" i="17"/>
  <c r="P19" i="17"/>
  <c r="O20" i="17"/>
  <c r="P20" i="17"/>
  <c r="O21" i="17"/>
  <c r="P21" i="17"/>
  <c r="O22" i="17"/>
  <c r="P22" i="17"/>
  <c r="P17" i="17"/>
  <c r="R17" i="17"/>
  <c r="M24" i="17"/>
  <c r="O17" i="17"/>
  <c r="M17" i="17"/>
  <c r="O11" i="17"/>
  <c r="P11" i="17"/>
  <c r="O12" i="17"/>
  <c r="P12" i="17"/>
  <c r="O13" i="17"/>
  <c r="P13" i="17"/>
  <c r="O14" i="17"/>
  <c r="P14" i="17"/>
  <c r="O15" i="17"/>
  <c r="P15" i="17"/>
  <c r="P10" i="17"/>
  <c r="O10" i="17"/>
  <c r="M10" i="17"/>
  <c r="O4" i="17"/>
  <c r="P4" i="17"/>
  <c r="O5" i="17"/>
  <c r="P5" i="17"/>
  <c r="O6" i="17"/>
  <c r="P6" i="17"/>
  <c r="O7" i="17"/>
  <c r="P7" i="17"/>
  <c r="O8" i="17"/>
  <c r="P8" i="17"/>
  <c r="P3" i="17"/>
  <c r="O3" i="17"/>
  <c r="M3" i="17"/>
  <c r="D3" i="17"/>
  <c r="K3" i="17"/>
  <c r="J3" i="17"/>
  <c r="I3" i="17"/>
  <c r="H3" i="17"/>
  <c r="F3" i="17"/>
  <c r="E3" i="17"/>
  <c r="B29" i="6"/>
  <c r="B20" i="6"/>
  <c r="G4" i="6"/>
  <c r="K2" i="6"/>
  <c r="F4" i="6"/>
  <c r="E35" i="6"/>
  <c r="E32" i="6"/>
  <c r="E33" i="6"/>
  <c r="E34" i="6"/>
  <c r="E31" i="6"/>
  <c r="E30" i="6"/>
  <c r="D36" i="6"/>
  <c r="C36" i="6"/>
  <c r="C27" i="6"/>
  <c r="D27" i="6"/>
  <c r="E26" i="6"/>
  <c r="E25" i="6"/>
  <c r="E24" i="6"/>
  <c r="E23" i="6"/>
  <c r="E22" i="6"/>
  <c r="E21" i="6"/>
  <c r="C26" i="6"/>
  <c r="C25" i="6"/>
  <c r="C24" i="6"/>
  <c r="C23" i="6"/>
  <c r="C22" i="6"/>
  <c r="C21" i="6"/>
  <c r="C31" i="6"/>
  <c r="C32" i="6"/>
  <c r="C33" i="6"/>
  <c r="C34" i="6"/>
  <c r="C35" i="6"/>
  <c r="C30" i="6"/>
  <c r="D33" i="6"/>
  <c r="D32" i="6"/>
  <c r="D31" i="6"/>
  <c r="D30" i="6"/>
  <c r="D24" i="6"/>
  <c r="D23" i="6"/>
  <c r="D22" i="6"/>
  <c r="D21" i="6"/>
  <c r="C20" i="6"/>
  <c r="E7" i="6"/>
  <c r="G6" i="6"/>
  <c r="E5" i="6"/>
  <c r="E15" i="6"/>
  <c r="D27" i="5"/>
  <c r="D35" i="6" s="1"/>
  <c r="D26" i="5"/>
  <c r="D34" i="6" s="1"/>
  <c r="D17" i="5"/>
  <c r="D26" i="6" s="1"/>
  <c r="D16" i="5"/>
  <c r="D25" i="6" s="1"/>
  <c r="K36" i="6" l="1"/>
  <c r="F12" i="6" s="1"/>
  <c r="H36" i="6"/>
  <c r="F13" i="6" l="1"/>
  <c r="F10" i="6" s="1"/>
</calcChain>
</file>

<file path=xl/sharedStrings.xml><?xml version="1.0" encoding="utf-8"?>
<sst xmlns="http://schemas.openxmlformats.org/spreadsheetml/2006/main" count="319" uniqueCount="207">
  <si>
    <t>迄</t>
    <rPh sb="0" eb="1">
      <t>マデ</t>
    </rPh>
    <phoneticPr fontId="7"/>
  </si>
  <si>
    <t>申込年月日を右記覧へ記入　⇒</t>
    <rPh sb="0" eb="2">
      <t>モウシコ</t>
    </rPh>
    <rPh sb="2" eb="3">
      <t>ネン</t>
    </rPh>
    <rPh sb="3" eb="4">
      <t>ツキ</t>
    </rPh>
    <rPh sb="4" eb="5">
      <t>ヒ</t>
    </rPh>
    <rPh sb="6" eb="8">
      <t>ウキ</t>
    </rPh>
    <rPh sb="8" eb="9">
      <t>ラン</t>
    </rPh>
    <rPh sb="10" eb="12">
      <t>キニュウ</t>
    </rPh>
    <phoneticPr fontId="7"/>
  </si>
  <si>
    <t>会　　社　　名</t>
    <rPh sb="0" eb="1">
      <t>カイ</t>
    </rPh>
    <rPh sb="3" eb="4">
      <t>シャ</t>
    </rPh>
    <rPh sb="6" eb="7">
      <t>メイ</t>
    </rPh>
    <phoneticPr fontId="7"/>
  </si>
  <si>
    <t>会　社　住　所</t>
    <rPh sb="0" eb="1">
      <t>カイ</t>
    </rPh>
    <rPh sb="2" eb="3">
      <t>シャ</t>
    </rPh>
    <rPh sb="4" eb="5">
      <t>ジュウ</t>
    </rPh>
    <rPh sb="6" eb="7">
      <t>ショ</t>
    </rPh>
    <phoneticPr fontId="7"/>
  </si>
  <si>
    <t>〒</t>
    <phoneticPr fontId="7"/>
  </si>
  <si>
    <t>窓　口　所　属</t>
    <rPh sb="0" eb="1">
      <t>マド</t>
    </rPh>
    <rPh sb="2" eb="3">
      <t>クチ</t>
    </rPh>
    <rPh sb="4" eb="5">
      <t>ショ</t>
    </rPh>
    <rPh sb="6" eb="7">
      <t>ゾク</t>
    </rPh>
    <phoneticPr fontId="7"/>
  </si>
  <si>
    <t>窓口　役職　氏名</t>
    <rPh sb="0" eb="1">
      <t>マド</t>
    </rPh>
    <rPh sb="1" eb="2">
      <t>クチ</t>
    </rPh>
    <rPh sb="3" eb="5">
      <t>ヤクショク</t>
    </rPh>
    <rPh sb="6" eb="7">
      <t>シ</t>
    </rPh>
    <rPh sb="7" eb="8">
      <t>メイ</t>
    </rPh>
    <phoneticPr fontId="7"/>
  </si>
  <si>
    <t>役職</t>
    <rPh sb="0" eb="2">
      <t>ヤクショク</t>
    </rPh>
    <phoneticPr fontId="7"/>
  </si>
  <si>
    <t>氏名</t>
    <rPh sb="0" eb="2">
      <t>シメイ</t>
    </rPh>
    <phoneticPr fontId="7"/>
  </si>
  <si>
    <t>電　　　話</t>
    <rPh sb="0" eb="1">
      <t>デン</t>
    </rPh>
    <rPh sb="4" eb="5">
      <t>ハナシ</t>
    </rPh>
    <phoneticPr fontId="7"/>
  </si>
  <si>
    <t>メ　ー　ル</t>
    <phoneticPr fontId="7"/>
  </si>
  <si>
    <t>詳細説明：</t>
    <rPh sb="0" eb="2">
      <t>ショウサイ</t>
    </rPh>
    <rPh sb="2" eb="4">
      <t>セツメイ</t>
    </rPh>
    <phoneticPr fontId="7"/>
  </si>
  <si>
    <t>氏　　名</t>
    <rPh sb="0" eb="1">
      <t>シ</t>
    </rPh>
    <rPh sb="3" eb="4">
      <t>メイ</t>
    </rPh>
    <phoneticPr fontId="7"/>
  </si>
  <si>
    <t>男女</t>
    <rPh sb="0" eb="2">
      <t>ダンジョ</t>
    </rPh>
    <phoneticPr fontId="7"/>
  </si>
  <si>
    <t>開催日</t>
    <rPh sb="0" eb="2">
      <t>カイサイ</t>
    </rPh>
    <rPh sb="2" eb="3">
      <t>ビ</t>
    </rPh>
    <phoneticPr fontId="7"/>
  </si>
  <si>
    <t>開催曜日</t>
    <rPh sb="0" eb="2">
      <t>カイサイ</t>
    </rPh>
    <rPh sb="2" eb="4">
      <t>ヨウビ</t>
    </rPh>
    <phoneticPr fontId="7"/>
  </si>
  <si>
    <t>受講料（税別）</t>
    <rPh sb="0" eb="2">
      <t>ジュコウ</t>
    </rPh>
    <rPh sb="2" eb="3">
      <t>リョウ</t>
    </rPh>
    <rPh sb="4" eb="6">
      <t>ゼイベツ</t>
    </rPh>
    <phoneticPr fontId="7"/>
  </si>
  <si>
    <t>ﾃｷｽﾄ代（税別）</t>
    <rPh sb="4" eb="5">
      <t>ダイ</t>
    </rPh>
    <rPh sb="6" eb="8">
      <t>ゼイベツ</t>
    </rPh>
    <phoneticPr fontId="7"/>
  </si>
  <si>
    <t>受講料（税込）</t>
    <rPh sb="0" eb="2">
      <t>ジュコウ</t>
    </rPh>
    <rPh sb="2" eb="3">
      <t>リョウ</t>
    </rPh>
    <rPh sb="4" eb="6">
      <t>ゼイコミ</t>
    </rPh>
    <phoneticPr fontId="7"/>
  </si>
  <si>
    <t>ﾃｷｽﾄ代（税込）</t>
    <rPh sb="4" eb="5">
      <t>ダイ</t>
    </rPh>
    <rPh sb="6" eb="8">
      <t>ゼイコミ</t>
    </rPh>
    <phoneticPr fontId="7"/>
  </si>
  <si>
    <t>金額合計</t>
    <phoneticPr fontId="7"/>
  </si>
  <si>
    <t>税別</t>
    <rPh sb="0" eb="2">
      <t>ゼイベツ</t>
    </rPh>
    <phoneticPr fontId="7"/>
  </si>
  <si>
    <t>人数</t>
    <rPh sb="0" eb="2">
      <t>ニンズ</t>
    </rPh>
    <phoneticPr fontId="7"/>
  </si>
  <si>
    <t>メールアドレス</t>
    <phoneticPr fontId="7"/>
  </si>
  <si>
    <t>金額合計</t>
  </si>
  <si>
    <t>請  求  書</t>
    <rPh sb="0" eb="1">
      <t>ショウ</t>
    </rPh>
    <rPh sb="3" eb="4">
      <t>モトム</t>
    </rPh>
    <rPh sb="6" eb="7">
      <t>ショ</t>
    </rPh>
    <phoneticPr fontId="7"/>
  </si>
  <si>
    <t>御中</t>
    <phoneticPr fontId="7"/>
  </si>
  <si>
    <t>〒</t>
    <phoneticPr fontId="7"/>
  </si>
  <si>
    <t>請求書発行日</t>
    <rPh sb="0" eb="2">
      <t>セイキュウ</t>
    </rPh>
    <rPh sb="2" eb="3">
      <t>ショ</t>
    </rPh>
    <rPh sb="3" eb="5">
      <t>ハッコウ</t>
    </rPh>
    <rPh sb="5" eb="6">
      <t>ニチ</t>
    </rPh>
    <phoneticPr fontId="7"/>
  </si>
  <si>
    <t>氏 名</t>
    <rPh sb="0" eb="1">
      <t>シ</t>
    </rPh>
    <rPh sb="2" eb="3">
      <t>メイ</t>
    </rPh>
    <phoneticPr fontId="7"/>
  </si>
  <si>
    <t>FAX</t>
    <phoneticPr fontId="7"/>
  </si>
  <si>
    <t>金</t>
    <rPh sb="0" eb="1">
      <t>キン</t>
    </rPh>
    <phoneticPr fontId="7"/>
  </si>
  <si>
    <t>也</t>
    <rPh sb="0" eb="1">
      <t>ナリ</t>
    </rPh>
    <phoneticPr fontId="7"/>
  </si>
  <si>
    <t>（消費税込み）</t>
    <rPh sb="1" eb="3">
      <t>ショウヒ</t>
    </rPh>
    <rPh sb="3" eb="4">
      <t>ゼイ</t>
    </rPh>
    <rPh sb="4" eb="5">
      <t>コ</t>
    </rPh>
    <phoneticPr fontId="7"/>
  </si>
  <si>
    <t>（税別）</t>
    <rPh sb="1" eb="3">
      <t>ゼイベツ</t>
    </rPh>
    <phoneticPr fontId="7"/>
  </si>
  <si>
    <t>（消費税）</t>
    <rPh sb="1" eb="4">
      <t>ショウヒゼイ</t>
    </rPh>
    <phoneticPr fontId="7"/>
  </si>
  <si>
    <t>受講者他内訳は下記表の通りです。恐れ入りますが、振込手数料は御社でご負担ください。</t>
    <rPh sb="0" eb="3">
      <t>ジュコウシャ</t>
    </rPh>
    <rPh sb="3" eb="4">
      <t>ホカ</t>
    </rPh>
    <rPh sb="4" eb="6">
      <t>ウチワケ</t>
    </rPh>
    <rPh sb="7" eb="9">
      <t>カキ</t>
    </rPh>
    <rPh sb="9" eb="10">
      <t>ヒョウ</t>
    </rPh>
    <rPh sb="11" eb="12">
      <t>トオ</t>
    </rPh>
    <rPh sb="16" eb="17">
      <t>オソ</t>
    </rPh>
    <rPh sb="18" eb="19">
      <t>イ</t>
    </rPh>
    <rPh sb="24" eb="26">
      <t>フリコミ</t>
    </rPh>
    <rPh sb="26" eb="29">
      <t>テスウリョウ</t>
    </rPh>
    <rPh sb="30" eb="32">
      <t>オンシャ</t>
    </rPh>
    <rPh sb="34" eb="36">
      <t>フタン</t>
    </rPh>
    <phoneticPr fontId="7"/>
  </si>
  <si>
    <t>　　　振込期限</t>
    <rPh sb="3" eb="5">
      <t>フリコミ</t>
    </rPh>
    <rPh sb="5" eb="7">
      <t>キゲン</t>
    </rPh>
    <phoneticPr fontId="7"/>
  </si>
  <si>
    <t>振込期限入力</t>
    <rPh sb="0" eb="2">
      <t>フリコミ</t>
    </rPh>
    <rPh sb="2" eb="4">
      <t>キゲン</t>
    </rPh>
    <rPh sb="4" eb="6">
      <t>ニュウリョク</t>
    </rPh>
    <phoneticPr fontId="7"/>
  </si>
  <si>
    <t>　　　振　込　先</t>
    <rPh sb="3" eb="4">
      <t>オサム</t>
    </rPh>
    <rPh sb="5" eb="6">
      <t>コミ</t>
    </rPh>
    <rPh sb="7" eb="8">
      <t>サキ</t>
    </rPh>
    <phoneticPr fontId="7"/>
  </si>
  <si>
    <t>十八銀行桜町支店</t>
    <rPh sb="0" eb="2">
      <t>ジュウハチ</t>
    </rPh>
    <rPh sb="2" eb="4">
      <t>ギンコウ</t>
    </rPh>
    <phoneticPr fontId="7"/>
  </si>
  <si>
    <t>普通預金</t>
    <rPh sb="0" eb="2">
      <t>フツウ</t>
    </rPh>
    <rPh sb="2" eb="4">
      <t>ヨキン</t>
    </rPh>
    <phoneticPr fontId="7"/>
  </si>
  <si>
    <t>　　　名　　　義</t>
    <rPh sb="3" eb="4">
      <t>メイ</t>
    </rPh>
    <rPh sb="7" eb="8">
      <t>ギ</t>
    </rPh>
    <phoneticPr fontId="7"/>
  </si>
  <si>
    <t>一般社団法人長崎県情報産業協会</t>
    <rPh sb="0" eb="2">
      <t>イッパン</t>
    </rPh>
    <rPh sb="2" eb="4">
      <t>シャダン</t>
    </rPh>
    <rPh sb="4" eb="6">
      <t>ホウジン</t>
    </rPh>
    <rPh sb="6" eb="9">
      <t>ナガサキケン</t>
    </rPh>
    <rPh sb="9" eb="11">
      <t>ジョウホウ</t>
    </rPh>
    <rPh sb="11" eb="13">
      <t>サンギョウ</t>
    </rPh>
    <rPh sb="13" eb="15">
      <t>キョウカイ</t>
    </rPh>
    <phoneticPr fontId="7"/>
  </si>
  <si>
    <t>請求元</t>
    <rPh sb="0" eb="2">
      <t>セイキュウ</t>
    </rPh>
    <rPh sb="2" eb="3">
      <t>モト</t>
    </rPh>
    <phoneticPr fontId="7"/>
  </si>
  <si>
    <t>　　(ー社)長崎県情報産業協会</t>
    <rPh sb="4" eb="5">
      <t>シャ</t>
    </rPh>
    <rPh sb="6" eb="9">
      <t>ナガサキケン</t>
    </rPh>
    <rPh sb="9" eb="11">
      <t>ジョウホウ</t>
    </rPh>
    <rPh sb="11" eb="13">
      <t>サンギョウ</t>
    </rPh>
    <rPh sb="13" eb="15">
      <t>キョウカイ</t>
    </rPh>
    <phoneticPr fontId="7"/>
  </si>
  <si>
    <t>会長　中野　一英</t>
    <rPh sb="0" eb="2">
      <t>カイチョウ</t>
    </rPh>
    <rPh sb="3" eb="5">
      <t>ナカノ</t>
    </rPh>
    <rPh sb="6" eb="8">
      <t>カズヒデ</t>
    </rPh>
    <phoneticPr fontId="7"/>
  </si>
  <si>
    <t>金額</t>
    <rPh sb="0" eb="2">
      <t>キンガク</t>
    </rPh>
    <phoneticPr fontId="7"/>
  </si>
  <si>
    <t>ＮＯ</t>
    <phoneticPr fontId="7"/>
  </si>
  <si>
    <t>会社名</t>
    <rPh sb="0" eb="2">
      <t>カイシャ</t>
    </rPh>
    <rPh sb="2" eb="3">
      <t>メイ</t>
    </rPh>
    <phoneticPr fontId="7"/>
  </si>
  <si>
    <t>窓口担当</t>
    <rPh sb="0" eb="2">
      <t>マドグチ</t>
    </rPh>
    <rPh sb="2" eb="4">
      <t>タントウ</t>
    </rPh>
    <phoneticPr fontId="7"/>
  </si>
  <si>
    <t>役職名</t>
    <rPh sb="0" eb="2">
      <t>ヤクショク</t>
    </rPh>
    <rPh sb="2" eb="3">
      <t>メイ</t>
    </rPh>
    <phoneticPr fontId="7"/>
  </si>
  <si>
    <t>電話</t>
    <rPh sb="0" eb="2">
      <t>デンワ</t>
    </rPh>
    <phoneticPr fontId="7"/>
  </si>
  <si>
    <t>メールアドレス</t>
    <phoneticPr fontId="7"/>
  </si>
  <si>
    <t>〒</t>
    <phoneticPr fontId="7"/>
  </si>
  <si>
    <t>住所</t>
    <rPh sb="0" eb="2">
      <t>ジュウショ</t>
    </rPh>
    <phoneticPr fontId="7"/>
  </si>
  <si>
    <t>氏名</t>
    <rPh sb="0" eb="2">
      <t>シメイ</t>
    </rPh>
    <phoneticPr fontId="21"/>
  </si>
  <si>
    <t>氏名</t>
    <rPh sb="0" eb="2">
      <t>シメイ</t>
    </rPh>
    <phoneticPr fontId="18"/>
  </si>
  <si>
    <t>ﾌﾘｶﾞﾅ</t>
  </si>
  <si>
    <t>男女</t>
    <rPh sb="0" eb="2">
      <t>ダンジョ</t>
    </rPh>
    <phoneticPr fontId="18"/>
  </si>
  <si>
    <t>年齢</t>
    <rPh sb="0" eb="2">
      <t>ネンレイ</t>
    </rPh>
    <phoneticPr fontId="18"/>
  </si>
  <si>
    <t>メール</t>
    <phoneticPr fontId="21"/>
  </si>
  <si>
    <t>１．研修要領</t>
    <rPh sb="2" eb="4">
      <t>ケンシュウ</t>
    </rPh>
    <rPh sb="4" eb="6">
      <t>ヨウリョウ</t>
    </rPh>
    <phoneticPr fontId="7"/>
  </si>
  <si>
    <t xml:space="preserve">    ・募集定員</t>
    <rPh sb="5" eb="7">
      <t>ボシュウ</t>
    </rPh>
    <rPh sb="7" eb="9">
      <t>テイイン</t>
    </rPh>
    <phoneticPr fontId="7"/>
  </si>
  <si>
    <t>16名</t>
    <rPh sb="2" eb="3">
      <t>メイ</t>
    </rPh>
    <phoneticPr fontId="7"/>
  </si>
  <si>
    <t>　　・研修会場</t>
    <rPh sb="3" eb="5">
      <t>ケンシュウ</t>
    </rPh>
    <rPh sb="5" eb="7">
      <t>カイジョウ</t>
    </rPh>
    <phoneticPr fontId="7"/>
  </si>
  <si>
    <r>
      <t>　　・</t>
    </r>
    <r>
      <rPr>
        <sz val="11"/>
        <color indexed="8"/>
        <rFont val="ＭＳ ゴシック"/>
        <family val="3"/>
        <charset val="128"/>
      </rPr>
      <t>講　　師</t>
    </r>
    <rPh sb="3" eb="4">
      <t>コウ</t>
    </rPh>
    <rPh sb="6" eb="7">
      <t>シ</t>
    </rPh>
    <phoneticPr fontId="7"/>
  </si>
  <si>
    <t>　　・開催月日</t>
    <rPh sb="3" eb="5">
      <t>カイサイ</t>
    </rPh>
    <rPh sb="5" eb="6">
      <t>ツキ</t>
    </rPh>
    <rPh sb="6" eb="7">
      <t>ヒ</t>
    </rPh>
    <phoneticPr fontId="7"/>
  </si>
  <si>
    <t>　　・実施時間・日数</t>
    <rPh sb="3" eb="5">
      <t>ジッシ</t>
    </rPh>
    <rPh sb="5" eb="7">
      <t>ジカン</t>
    </rPh>
    <rPh sb="8" eb="10">
      <t>ニッスウ</t>
    </rPh>
    <phoneticPr fontId="7"/>
  </si>
  <si>
    <t>9:30 ～ 17:30 （7時間/日）・3日間（21時間）</t>
    <rPh sb="15" eb="17">
      <t>ジカン</t>
    </rPh>
    <rPh sb="18" eb="19">
      <t>ニチ</t>
    </rPh>
    <rPh sb="22" eb="23">
      <t>ニチ</t>
    </rPh>
    <rPh sb="23" eb="24">
      <t>カン</t>
    </rPh>
    <phoneticPr fontId="7"/>
  </si>
  <si>
    <r>
      <t>　　・</t>
    </r>
    <r>
      <rPr>
        <sz val="11"/>
        <color indexed="8"/>
        <rFont val="ＭＳ ゴシック"/>
        <family val="3"/>
        <charset val="128"/>
      </rPr>
      <t>受 講 料(税別)</t>
    </r>
    <rPh sb="3" eb="4">
      <t>ジュ</t>
    </rPh>
    <rPh sb="5" eb="6">
      <t>コウ</t>
    </rPh>
    <rPh sb="7" eb="8">
      <t>リョウ</t>
    </rPh>
    <phoneticPr fontId="7"/>
  </si>
  <si>
    <t>78,800円</t>
    <rPh sb="6" eb="7">
      <t>エン</t>
    </rPh>
    <phoneticPr fontId="7"/>
  </si>
  <si>
    <r>
      <t>　　・</t>
    </r>
    <r>
      <rPr>
        <sz val="11"/>
        <color indexed="8"/>
        <rFont val="ＭＳ ゴシック"/>
        <family val="3"/>
        <charset val="128"/>
      </rPr>
      <t>教 材 料(税別)</t>
    </r>
    <rPh sb="3" eb="4">
      <t>キョウ</t>
    </rPh>
    <rPh sb="5" eb="6">
      <t>ザイ</t>
    </rPh>
    <rPh sb="7" eb="8">
      <t>リョウ</t>
    </rPh>
    <phoneticPr fontId="7"/>
  </si>
  <si>
    <t xml:space="preserve"> 5,000円</t>
    <rPh sb="6" eb="7">
      <t>エン</t>
    </rPh>
    <phoneticPr fontId="7"/>
  </si>
  <si>
    <t>２．対象者</t>
    <rPh sb="2" eb="5">
      <t>タイショウシャ</t>
    </rPh>
    <phoneticPr fontId="7"/>
  </si>
  <si>
    <t>３．カリキュラムの概要</t>
    <rPh sb="9" eb="11">
      <t>ガイヨウ</t>
    </rPh>
    <phoneticPr fontId="7"/>
  </si>
  <si>
    <t>４．カリキュラムの詳細</t>
    <rPh sb="9" eb="11">
      <t>ショウサイ</t>
    </rPh>
    <phoneticPr fontId="7"/>
  </si>
  <si>
    <t>3日間（21時間）</t>
    <rPh sb="1" eb="3">
      <t>ニチカン</t>
    </rPh>
    <rPh sb="6" eb="8">
      <t>ジカン</t>
    </rPh>
    <phoneticPr fontId="7"/>
  </si>
  <si>
    <t>科目</t>
    <rPh sb="0" eb="2">
      <t>カモク</t>
    </rPh>
    <phoneticPr fontId="7"/>
  </si>
  <si>
    <t>時間</t>
    <rPh sb="0" eb="2">
      <t>ジカン</t>
    </rPh>
    <phoneticPr fontId="7"/>
  </si>
  <si>
    <t>科目の内容</t>
    <rPh sb="0" eb="2">
      <t>カモク</t>
    </rPh>
    <rPh sb="3" eb="5">
      <t>ナイヨウ</t>
    </rPh>
    <phoneticPr fontId="7"/>
  </si>
  <si>
    <t>計</t>
    <rPh sb="0" eb="1">
      <t>ケイ</t>
    </rPh>
    <phoneticPr fontId="7"/>
  </si>
  <si>
    <t>５．使用教材</t>
    <rPh sb="2" eb="4">
      <t>シヨウ</t>
    </rPh>
    <rPh sb="4" eb="6">
      <t>キョウザイ</t>
    </rPh>
    <phoneticPr fontId="7"/>
  </si>
  <si>
    <t>６．到達目標</t>
    <rPh sb="2" eb="4">
      <t>トウタツ</t>
    </rPh>
    <rPh sb="4" eb="6">
      <t>モクヒョウ</t>
    </rPh>
    <phoneticPr fontId="7"/>
  </si>
  <si>
    <t>②
満年齢
（開始日）</t>
    <rPh sb="2" eb="3">
      <t>マン</t>
    </rPh>
    <rPh sb="3" eb="4">
      <t>ネン</t>
    </rPh>
    <rPh sb="4" eb="5">
      <t>レイ</t>
    </rPh>
    <rPh sb="7" eb="9">
      <t>カイシ</t>
    </rPh>
    <rPh sb="9" eb="10">
      <t>ビ</t>
    </rPh>
    <phoneticPr fontId="37"/>
  </si>
  <si>
    <t>①採用後
5年以内は〇記入
（開始日）</t>
    <rPh sb="1" eb="3">
      <t>サイヨウ</t>
    </rPh>
    <rPh sb="3" eb="4">
      <t>ゴ</t>
    </rPh>
    <rPh sb="6" eb="7">
      <t>ネン</t>
    </rPh>
    <rPh sb="7" eb="9">
      <t>イナイ</t>
    </rPh>
    <rPh sb="11" eb="13">
      <t>キニュウ</t>
    </rPh>
    <rPh sb="15" eb="18">
      <t>カイシビ</t>
    </rPh>
    <phoneticPr fontId="37"/>
  </si>
  <si>
    <t>金額</t>
    <rPh sb="0" eb="2">
      <t>キンガク</t>
    </rPh>
    <phoneticPr fontId="6"/>
  </si>
  <si>
    <t>①欄に開始日、採用後5年以内は（○）、それ以外は（×）記入</t>
    <rPh sb="1" eb="2">
      <t>ラン</t>
    </rPh>
    <rPh sb="7" eb="10">
      <t>サイヨウゴ</t>
    </rPh>
    <rPh sb="11" eb="12">
      <t>ネン</t>
    </rPh>
    <rPh sb="12" eb="14">
      <t>イナイ</t>
    </rPh>
    <rPh sb="21" eb="23">
      <t>イガイ</t>
    </rPh>
    <rPh sb="27" eb="29">
      <t>キニュウ</t>
    </rPh>
    <phoneticPr fontId="37"/>
  </si>
  <si>
    <t>②欄は開始日の満年齢</t>
    <rPh sb="1" eb="2">
      <t>ラン</t>
    </rPh>
    <rPh sb="3" eb="6">
      <t>カイシビ</t>
    </rPh>
    <rPh sb="7" eb="10">
      <t>マンネンレイ</t>
    </rPh>
    <phoneticPr fontId="37"/>
  </si>
  <si>
    <t>ﾌﾘｶﾞﾅ（半角）</t>
    <rPh sb="6" eb="8">
      <t>ハンカク</t>
    </rPh>
    <phoneticPr fontId="7"/>
  </si>
  <si>
    <t>入社5年以内</t>
    <rPh sb="0" eb="2">
      <t>ニュウシャ</t>
    </rPh>
    <rPh sb="3" eb="4">
      <t>ネン</t>
    </rPh>
    <rPh sb="4" eb="6">
      <t>イナイ</t>
    </rPh>
    <phoneticPr fontId="21"/>
  </si>
  <si>
    <t>男女</t>
    <rPh sb="0" eb="2">
      <t>ダンジョ</t>
    </rPh>
    <phoneticPr fontId="6"/>
  </si>
  <si>
    <t>【内 訳】</t>
    <rPh sb="1" eb="2">
      <t>ナイ</t>
    </rPh>
    <rPh sb="3" eb="4">
      <t>ヤク</t>
    </rPh>
    <phoneticPr fontId="7"/>
  </si>
  <si>
    <t>（水）・（木）・（金）</t>
    <rPh sb="1" eb="2">
      <t>スイ</t>
    </rPh>
    <rPh sb="5" eb="6">
      <t>モク</t>
    </rPh>
    <rPh sb="9" eb="10">
      <t>キン</t>
    </rPh>
    <phoneticPr fontId="6"/>
  </si>
  <si>
    <t>口座番号　0211329</t>
    <rPh sb="0" eb="2">
      <t>コウザ</t>
    </rPh>
    <rPh sb="2" eb="4">
      <t>バンゴウ</t>
    </rPh>
    <phoneticPr fontId="7"/>
  </si>
  <si>
    <t>７．レベル</t>
    <phoneticPr fontId="7"/>
  </si>
  <si>
    <t>[*] ITスキル標準研修ロードマップにおけるコース群名</t>
  </si>
  <si>
    <t>6.業務計画　（続き）</t>
    <rPh sb="8" eb="9">
      <t>ツヅ</t>
    </rPh>
    <phoneticPr fontId="40"/>
  </si>
  <si>
    <t>FAX</t>
    <phoneticPr fontId="7"/>
  </si>
  <si>
    <t>　　オリジナルテキスト</t>
    <phoneticPr fontId="7"/>
  </si>
  <si>
    <t>※改善のためカリキュラムは予告なく変更させていただくことがあります。</t>
    <rPh sb="1" eb="3">
      <t>カイゼン</t>
    </rPh>
    <phoneticPr fontId="7"/>
  </si>
  <si>
    <t>７．講座レベル</t>
    <rPh sb="2" eb="4">
      <t>コウザ</t>
    </rPh>
    <phoneticPr fontId="7"/>
  </si>
  <si>
    <t>※コース改善のため、予告なくカリキュラム及び教材を一部変更することがあります。</t>
    <phoneticPr fontId="40"/>
  </si>
  <si>
    <t>ITSS:ソフトウェアデベロップメント育成 - [*]ソフトウェア開発プロセス基礎 【レベル： 2- 3】）</t>
    <phoneticPr fontId="7"/>
  </si>
  <si>
    <t xml:space="preserve">本コース修了後、次の事項ができることを目標としています。
   1. プログラムの品質を管理するとはどのようなことか理解する。 
　 2. プログラム開発作業におけるレビューをする。 
   3. プログラムのテストを行うためのテスト項目の抽出をする。 
   4. テスト結果を評価し、リーダーに対して結果報告をする。 </t>
    <phoneticPr fontId="40"/>
  </si>
  <si>
    <t>　FJQS作成レビュー・テスト実践問題集（富士通九州システムズ)</t>
    <rPh sb="5" eb="7">
      <t>サクセイ</t>
    </rPh>
    <rPh sb="15" eb="17">
      <t>ジッセン</t>
    </rPh>
    <rPh sb="17" eb="19">
      <t>モンダイ</t>
    </rPh>
    <rPh sb="19" eb="20">
      <t>シュウ</t>
    </rPh>
    <rPh sb="21" eb="24">
      <t>フジツウ</t>
    </rPh>
    <rPh sb="24" eb="26">
      <t>キュウシュウ</t>
    </rPh>
    <phoneticPr fontId="7"/>
  </si>
  <si>
    <t>　システム開発におけるレビュー・テスト技術の定石（富士通九州システムズ）</t>
    <rPh sb="5" eb="7">
      <t>カイハツ</t>
    </rPh>
    <rPh sb="19" eb="21">
      <t>ギジュツ</t>
    </rPh>
    <rPh sb="22" eb="24">
      <t>ジョウセキ</t>
    </rPh>
    <rPh sb="25" eb="28">
      <t>フジツウ</t>
    </rPh>
    <rPh sb="28" eb="30">
      <t>キュウシュウ</t>
    </rPh>
    <phoneticPr fontId="7"/>
  </si>
  <si>
    <t>・例題システムの概要および与えられた仕様書の確認
・レビューチェックシートの作成
・レビュー実施（レビューしたものを講師がレビュー）
・システムテスト仕様書の作成
　　（作成したものを講師がレビュー）</t>
    <rPh sb="1" eb="3">
      <t>レイダイ</t>
    </rPh>
    <rPh sb="8" eb="10">
      <t>ガイヨウ</t>
    </rPh>
    <rPh sb="13" eb="14">
      <t>アタ</t>
    </rPh>
    <rPh sb="18" eb="20">
      <t>シヨウ</t>
    </rPh>
    <rPh sb="20" eb="21">
      <t>ショ</t>
    </rPh>
    <rPh sb="22" eb="24">
      <t>カクニン</t>
    </rPh>
    <rPh sb="38" eb="40">
      <t>サクセイ</t>
    </rPh>
    <rPh sb="46" eb="48">
      <t>ジッシ</t>
    </rPh>
    <rPh sb="58" eb="60">
      <t>コウシ</t>
    </rPh>
    <rPh sb="75" eb="78">
      <t>シヨウショ</t>
    </rPh>
    <rPh sb="79" eb="81">
      <t>サクセイ</t>
    </rPh>
    <rPh sb="85" eb="87">
      <t>サクセイ</t>
    </rPh>
    <phoneticPr fontId="7"/>
  </si>
  <si>
    <t>５．レビュー・テスト
　　実践演習</t>
    <rPh sb="13" eb="15">
      <t>ジッセン</t>
    </rPh>
    <rPh sb="15" eb="17">
      <t>エンシュウ</t>
    </rPh>
    <phoneticPr fontId="7"/>
  </si>
  <si>
    <t>・プログラムの品質評価とは
・評価の手順と観点
・品質データの分析
・テストの完了判定
・評価結果に対する処置</t>
    <phoneticPr fontId="7"/>
  </si>
  <si>
    <t>４．プログラムの品質評価</t>
    <phoneticPr fontId="7"/>
  </si>
  <si>
    <t>・レビューの演習（ドキュメントのチェック）
・結合テスト項目、システムテストの洗い出し
・発表および講師講評</t>
    <rPh sb="6" eb="8">
      <t>エンシュウ</t>
    </rPh>
    <rPh sb="23" eb="25">
      <t>ケツゴウ</t>
    </rPh>
    <rPh sb="28" eb="30">
      <t>コウモク</t>
    </rPh>
    <rPh sb="39" eb="40">
      <t>アラ</t>
    </rPh>
    <rPh sb="41" eb="42">
      <t>ダ</t>
    </rPh>
    <rPh sb="45" eb="47">
      <t>ハッピョウ</t>
    </rPh>
    <rPh sb="50" eb="52">
      <t>コウシ</t>
    </rPh>
    <rPh sb="52" eb="54">
      <t>コウヒョウ</t>
    </rPh>
    <phoneticPr fontId="7"/>
  </si>
  <si>
    <t>　　　演習</t>
    <rPh sb="3" eb="5">
      <t>エンシュウ</t>
    </rPh>
    <phoneticPr fontId="7"/>
  </si>
  <si>
    <t>・テストの概要
・テスト設計技法
・プログラム開発におけるテスト作業</t>
    <phoneticPr fontId="7"/>
  </si>
  <si>
    <t>３．テスト技術</t>
    <rPh sb="5" eb="7">
      <t>ギジュツ</t>
    </rPh>
    <phoneticPr fontId="7"/>
  </si>
  <si>
    <t>・プログラム開発におけるレビューの概要
・プログラム開発におけるレビュー作業の概要</t>
    <phoneticPr fontId="7"/>
  </si>
  <si>
    <t>２．レビュー技術</t>
    <phoneticPr fontId="7"/>
  </si>
  <si>
    <t>・ソフトウェアの品質問題とその影響
・ソフトウェアの品質とは
・ソフトウェアの品質管理とは
・プロダクト品質を向上させるレビューとテスト
・開発工程におけるレビューとテスト</t>
    <phoneticPr fontId="7"/>
  </si>
  <si>
    <t>１．ソフトウェアの品質管理</t>
    <phoneticPr fontId="7"/>
  </si>
  <si>
    <r>
      <t>システム開発において、システム品質を確保するためのレビューとテスト技術について学習します。講義で</t>
    </r>
    <r>
      <rPr>
        <b/>
        <sz val="10"/>
        <rFont val="ＭＳ Ｐゴシック"/>
        <family val="3"/>
        <charset val="128"/>
      </rPr>
      <t>品質とは何か、レビューの進め方、テスト項目の抽出</t>
    </r>
    <r>
      <rPr>
        <sz val="10"/>
        <rFont val="ＭＳ Ｐゴシック"/>
        <family val="3"/>
        <charset val="128"/>
      </rPr>
      <t>を学習し、個人演習、グループワークで</t>
    </r>
    <r>
      <rPr>
        <b/>
        <sz val="10"/>
        <rFont val="ＭＳ Ｐゴシック"/>
        <family val="3"/>
        <charset val="128"/>
      </rPr>
      <t>実際にレビューを行ったり、テスト項目を洗い出したりして、テスト結果の分析評価を行い実践的なスキルを体得</t>
    </r>
    <r>
      <rPr>
        <sz val="10"/>
        <rFont val="ＭＳ Ｐゴシック"/>
        <family val="3"/>
        <charset val="128"/>
      </rPr>
      <t>します。</t>
    </r>
    <rPh sb="48" eb="50">
      <t>ヒンシツ</t>
    </rPh>
    <rPh sb="52" eb="53">
      <t>ナニ</t>
    </rPh>
    <rPh sb="77" eb="79">
      <t>コジン</t>
    </rPh>
    <rPh sb="79" eb="81">
      <t>エンシュウ</t>
    </rPh>
    <rPh sb="90" eb="92">
      <t>ジッサイ</t>
    </rPh>
    <rPh sb="98" eb="99">
      <t>オコナ</t>
    </rPh>
    <rPh sb="106" eb="108">
      <t>コウモク</t>
    </rPh>
    <rPh sb="109" eb="110">
      <t>アラ</t>
    </rPh>
    <rPh sb="111" eb="112">
      <t>ダ</t>
    </rPh>
    <rPh sb="121" eb="123">
      <t>ケッカ</t>
    </rPh>
    <rPh sb="124" eb="126">
      <t>ブンセキ</t>
    </rPh>
    <rPh sb="126" eb="128">
      <t>ヒョウカ</t>
    </rPh>
    <rPh sb="129" eb="130">
      <t>オコナ</t>
    </rPh>
    <rPh sb="131" eb="133">
      <t>ジッセン</t>
    </rPh>
    <rPh sb="133" eb="134">
      <t>テキ</t>
    </rPh>
    <rPh sb="139" eb="141">
      <t>タイトク</t>
    </rPh>
    <phoneticPr fontId="7"/>
  </si>
  <si>
    <t>プログラムの設計および開発作業を担当する方</t>
    <phoneticPr fontId="40"/>
  </si>
  <si>
    <t>2019年08月07日（水）・08日(木)・09日（金）</t>
    <rPh sb="4" eb="5">
      <t>ネン</t>
    </rPh>
    <rPh sb="7" eb="8">
      <t>ガツ</t>
    </rPh>
    <rPh sb="10" eb="11">
      <t>ニチ</t>
    </rPh>
    <rPh sb="12" eb="13">
      <t>スイ</t>
    </rPh>
    <rPh sb="17" eb="18">
      <t>ニチ</t>
    </rPh>
    <rPh sb="19" eb="20">
      <t>モク</t>
    </rPh>
    <rPh sb="24" eb="25">
      <t>ニチ</t>
    </rPh>
    <rPh sb="26" eb="27">
      <t>キン</t>
    </rPh>
    <phoneticPr fontId="7"/>
  </si>
  <si>
    <t>富士通九州システムサービス（FJQS）井上龍也</t>
    <rPh sb="19" eb="21">
      <t>イノウエ</t>
    </rPh>
    <rPh sb="21" eb="23">
      <t>タツヤ</t>
    </rPh>
    <phoneticPr fontId="7"/>
  </si>
  <si>
    <t>３．対策の効果とそのコストをA3用紙１枚で説明し、関係者が納得できる現実的な対策を提案できる</t>
  </si>
  <si>
    <t>２．問題が発生した場合でも、問題を冷静に分析し、効果的な対策が打ち出せる</t>
  </si>
  <si>
    <t>１．問題の発生を未然に予測し、行動することができる</t>
  </si>
  <si>
    <t>・コンテストによる最優秀者の選出
・他者フィードバック
・講師フィードバック</t>
    <phoneticPr fontId="40"/>
  </si>
  <si>
    <t>１３．A3用紙１枚への
　　　　　まとめ方　【演習】</t>
    <phoneticPr fontId="40"/>
  </si>
  <si>
    <t>・効果の確認
・再発防止と課題
・歯止め策
・今後の進め方</t>
    <phoneticPr fontId="40"/>
  </si>
  <si>
    <t>１２．効果の確認　【講義】</t>
    <phoneticPr fontId="40"/>
  </si>
  <si>
    <t>・個人作業→グループディスカッション
・グループディスカッションの続き　→　発表</t>
    <phoneticPr fontId="40"/>
  </si>
  <si>
    <t>１１．対策立案のケース解説
　　　　　　　　　　　【演習】</t>
    <phoneticPr fontId="40"/>
  </si>
  <si>
    <t>～ロジックツリーの使い方とは？～
～対策立案に役立つ9つの質問～</t>
    <phoneticPr fontId="40"/>
  </si>
  <si>
    <t>１０．対策立案　　【講義】</t>
    <phoneticPr fontId="40"/>
  </si>
  <si>
    <t>・個人作業→グループディスカッション
・要因解析を受け　発表</t>
    <phoneticPr fontId="40"/>
  </si>
  <si>
    <t>９．要因解析　ケース解説
　　　　　　　　　　　【演習】</t>
    <phoneticPr fontId="40"/>
  </si>
  <si>
    <t>～要因解析に役立つツール～</t>
    <phoneticPr fontId="40"/>
  </si>
  <si>
    <t>８．要因解析　　 【講義】</t>
    <phoneticPr fontId="40"/>
  </si>
  <si>
    <t>～目的と目標はどう違う？～</t>
    <phoneticPr fontId="40"/>
  </si>
  <si>
    <t>７．目標設定　　【演習】</t>
    <phoneticPr fontId="40"/>
  </si>
  <si>
    <t>～現状把握に役立つツール～</t>
    <phoneticPr fontId="40"/>
  </si>
  <si>
    <t>６．現状把握　　【演習】</t>
    <phoneticPr fontId="40"/>
  </si>
  <si>
    <t>～選択基準の鉄則とは？～</t>
    <phoneticPr fontId="40"/>
  </si>
  <si>
    <t>５．テーマ選択　【演習】</t>
    <phoneticPr fontId="40"/>
  </si>
  <si>
    <t>～問題解決のステップとは？～</t>
    <phoneticPr fontId="40"/>
  </si>
  <si>
    <t>４．問題解決の全体像　
　　　　　　　　　　【演習】</t>
    <phoneticPr fontId="40"/>
  </si>
  <si>
    <t>～ファシリテーターの4つの役割～</t>
    <phoneticPr fontId="40"/>
  </si>
  <si>
    <t>３．ファシリテーションとは？
　　　　　　　　　　【演習】</t>
    <phoneticPr fontId="40"/>
  </si>
  <si>
    <t>～問題がないことは問題か？～ 
～２種類の問題とは？～</t>
    <phoneticPr fontId="40"/>
  </si>
  <si>
    <t>２．問題とは　　　【講義】</t>
    <phoneticPr fontId="40"/>
  </si>
  <si>
    <t>・講座の狙い</t>
    <phoneticPr fontId="40"/>
  </si>
  <si>
    <t>１．講座の狙い　【講義】</t>
    <phoneticPr fontId="40"/>
  </si>
  <si>
    <t>某自動車メーカーで使われる問題解決のスキル、すなわち、問題発見、真因追求、解決策立案のスキルとそれらをA3一枚にまとめて、ストーリー立てた説明により周囲を動かすスキルを理論と実践を通じて身につけます。
講師、他者等様々なフィードバックと短時間・高負荷の演習により自己の思考の特性が把握できます。受講者自身が強みを生かし、弱みを意味のないものにする方策を一緒に考えていきます。
実際の職場における問題・課題を扱いながらグループディスカッションを繰り返すことによりファシリテーション能力を向上させるとともに、他の方々と交流でき、楽しく身に付けることができます。</t>
    <phoneticPr fontId="40"/>
  </si>
  <si>
    <t>１．システム開発に携わる方　２．システム運用に携わる方</t>
    <phoneticPr fontId="40"/>
  </si>
  <si>
    <t>2019年08月21日(水)・22日(木)・23日(金)</t>
    <rPh sb="4" eb="5">
      <t>ネン</t>
    </rPh>
    <rPh sb="7" eb="8">
      <t>ガツ</t>
    </rPh>
    <rPh sb="10" eb="11">
      <t>ニチ</t>
    </rPh>
    <rPh sb="12" eb="13">
      <t>スイ</t>
    </rPh>
    <rPh sb="17" eb="18">
      <t>ニチ</t>
    </rPh>
    <rPh sb="19" eb="20">
      <t>モク</t>
    </rPh>
    <rPh sb="24" eb="25">
      <t>ニチ</t>
    </rPh>
    <rPh sb="26" eb="27">
      <t>キン</t>
    </rPh>
    <phoneticPr fontId="7"/>
  </si>
  <si>
    <t>福岡ソフトウェアセンター（FSC)講師：山崎 有生</t>
    <rPh sb="0" eb="2">
      <t>フクオカ</t>
    </rPh>
    <rPh sb="17" eb="19">
      <t>コウシ</t>
    </rPh>
    <phoneticPr fontId="7"/>
  </si>
  <si>
    <t>ITSSレベル：２～３</t>
    <phoneticPr fontId="7"/>
  </si>
  <si>
    <t>プロジェクトにおける段取り力を身に付ける。</t>
    <phoneticPr fontId="7"/>
  </si>
  <si>
    <t>①オリジナルテキスト</t>
    <phoneticPr fontId="7"/>
  </si>
  <si>
    <t>●まとめ</t>
    <phoneticPr fontId="40"/>
  </si>
  <si>
    <t>6.まとめ、総括</t>
    <phoneticPr fontId="40"/>
  </si>
  <si>
    <t>◆演習問題説明／演習／発表</t>
    <rPh sb="0" eb="2">
      <t>エンシュウ</t>
    </rPh>
    <rPh sb="3" eb="5">
      <t>モンダイ</t>
    </rPh>
    <rPh sb="5" eb="6">
      <t>モンダイ</t>
    </rPh>
    <rPh sb="8" eb="10">
      <t>エンシュウ</t>
    </rPh>
    <rPh sb="11" eb="13">
      <t>ハッピョウ</t>
    </rPh>
    <phoneticPr fontId="40"/>
  </si>
  <si>
    <t>【演習５】 ふりかえり</t>
    <phoneticPr fontId="40"/>
  </si>
  <si>
    <t>●プロジェクト完了報告
●ふりかえりのススメ</t>
    <phoneticPr fontId="40"/>
  </si>
  <si>
    <t>8.業務の終結　</t>
    <phoneticPr fontId="40"/>
  </si>
  <si>
    <t>【演習４】 日々の進捗管理
　　　　　　方法の検討</t>
    <phoneticPr fontId="40"/>
  </si>
  <si>
    <t>●ＰＪ管理の鉄則
●進捗遅れの対策
●朝会のススメ
●見える化のススメ
●利害対立が生じたときは</t>
    <phoneticPr fontId="40"/>
  </si>
  <si>
    <t xml:space="preserve">
7.業務の実行・コントロール</t>
    <phoneticPr fontId="40"/>
  </si>
  <si>
    <t>●Step７　実行に向けた計画のまとめと共有化</t>
    <phoneticPr fontId="40"/>
  </si>
  <si>
    <t>【演習３】 作業の洗い出しと
　　　　　　スケジュール作成</t>
    <phoneticPr fontId="40"/>
  </si>
  <si>
    <t>【演習２】 リスクの洗い出し</t>
    <phoneticPr fontId="40"/>
  </si>
  <si>
    <t>●業務計画の全体像
●Step１ ゴール設定に基づいた作業の洗い出し
●Step２　作業の優先順位、前後関係整理
●Step３　プロジェクト体制の決定と役割分担
●Step４　所要期間・コスト見積もり　　　
●Step５　スケジュール作成
●Step６　リスクの洗い出しと対策立案</t>
    <phoneticPr fontId="40"/>
  </si>
  <si>
    <t>6.業務計画</t>
    <phoneticPr fontId="40"/>
  </si>
  <si>
    <t>【演習１】 プロジェクト目標
　　　　　　の設定</t>
    <phoneticPr fontId="40"/>
  </si>
  <si>
    <t>●問題、課題とは？
●仕事の目的を明確にする
●説得力のあるビジョンは人を動かす
●スコープを明確にする</t>
    <phoneticPr fontId="40"/>
  </si>
  <si>
    <t>5.業務の立ち上げ</t>
    <phoneticPr fontId="40"/>
  </si>
  <si>
    <t>●プロジェクト・ステークホルダーズ
●プロジェクトリーダが持つべき能力は？
●段取り上手の仕事の進め方
●プロジェクトマネジメントの全体イメージ
●「段取り上手」の４つの視点</t>
    <phoneticPr fontId="40"/>
  </si>
  <si>
    <t>4.仕事のＰＤＣＡサイクルと心構え</t>
    <phoneticPr fontId="40"/>
  </si>
  <si>
    <t>●ＰＭＢＯＫとは
●プロセス群と知識エリアの対応
●各プロセスの構成</t>
    <phoneticPr fontId="40"/>
  </si>
  <si>
    <t>3.ＰＭＢＯＫ概要</t>
    <phoneticPr fontId="40"/>
  </si>
  <si>
    <t>●仕事をうまく進めるために必要なこと
●身近にアートスキルの事例は？
●当事者意識の重要性</t>
    <phoneticPr fontId="40"/>
  </si>
  <si>
    <t>2.仕事をうまく進めるためには</t>
    <phoneticPr fontId="40"/>
  </si>
  <si>
    <t>●求められる社会人基礎力
●段取りとは？
●仕事はプロジェクトで進める
●プロジェクト業務の特徴</t>
    <phoneticPr fontId="40"/>
  </si>
  <si>
    <t>1.ビジネス環境を理解する</t>
    <phoneticPr fontId="7"/>
  </si>
  <si>
    <t>●プロローグ
●自己紹介</t>
    <rPh sb="8" eb="10">
      <t>ジコ</t>
    </rPh>
    <rPh sb="10" eb="12">
      <t>ショウカイ</t>
    </rPh>
    <phoneticPr fontId="7"/>
  </si>
  <si>
    <t>0.オリエンテーション</t>
    <phoneticPr fontId="40"/>
  </si>
  <si>
    <t>本コースは、演習題材をITプロジェクトではなく、社内イベント遂行プロジェクトとしています.。そのため、ITエンジニアだけでなく、営業担当者やスタッフ業務従事者の方なども受講頂けます。
プロジェクトマネジメントの国際標準知識体系PMBOKをベースに、プロジェクト型業務での段取りの流れと考慮すべき点をケーススタディを通して習得します。
1.ビジネス環境を理解する、2.仕事をうまく進めるために必要なこと、3.ＰＭＢＯＫ概要、4.仕事のＰＤＣＡサイクルと心構え、5.業務の立ち上げ、6.業務計画(リスク識別と対策立案、作業の洗い出し、体制と役割分担、期間・コスト見積、スケジュール作成）、7.業務の実行・コントロール、8.業務の終結　　</t>
    <phoneticPr fontId="7"/>
  </si>
  <si>
    <t>業務における段取り力を習得したい方（ITプロジェクトを問いません）</t>
    <phoneticPr fontId="7"/>
  </si>
  <si>
    <t>2019年08月28日(水)・29日(木)・30日(金)</t>
    <rPh sb="4" eb="5">
      <t>ネン</t>
    </rPh>
    <rPh sb="7" eb="8">
      <t>ガツ</t>
    </rPh>
    <rPh sb="10" eb="11">
      <t>ニチ</t>
    </rPh>
    <rPh sb="12" eb="13">
      <t>スイ</t>
    </rPh>
    <rPh sb="17" eb="18">
      <t>ニチ</t>
    </rPh>
    <rPh sb="19" eb="20">
      <t>モク</t>
    </rPh>
    <rPh sb="24" eb="25">
      <t>ニチ</t>
    </rPh>
    <rPh sb="26" eb="27">
      <t>キン</t>
    </rPh>
    <phoneticPr fontId="7"/>
  </si>
  <si>
    <t>麻生教育サービス（AES）講師：　山口　新吾</t>
    <rPh sb="0" eb="2">
      <t>アソウ</t>
    </rPh>
    <rPh sb="2" eb="4">
      <t>キョウイク</t>
    </rPh>
    <rPh sb="13" eb="15">
      <t>コウシ</t>
    </rPh>
    <rPh sb="17" eb="19">
      <t>ヤマグチ</t>
    </rPh>
    <rPh sb="20" eb="21">
      <t>シン</t>
    </rPh>
    <phoneticPr fontId="7"/>
  </si>
  <si>
    <t>NISA研修申込書 (2019年8月開催分：3講座)</t>
    <rPh sb="4" eb="6">
      <t>ケンシュウ</t>
    </rPh>
    <rPh sb="6" eb="9">
      <t>モウシコミショ</t>
    </rPh>
    <rPh sb="15" eb="16">
      <t>ネン</t>
    </rPh>
    <rPh sb="17" eb="18">
      <t>ツキ</t>
    </rPh>
    <rPh sb="18" eb="20">
      <t>カイサイ</t>
    </rPh>
    <rPh sb="20" eb="21">
      <t>ブン</t>
    </rPh>
    <rPh sb="23" eb="25">
      <t>コウザ</t>
    </rPh>
    <phoneticPr fontId="7"/>
  </si>
  <si>
    <t>08j</t>
    <phoneticPr fontId="6"/>
  </si>
  <si>
    <t>09s</t>
    <phoneticPr fontId="6"/>
  </si>
  <si>
    <t>10a</t>
    <phoneticPr fontId="6"/>
  </si>
  <si>
    <t>8/7・8・9</t>
    <phoneticPr fontId="6"/>
  </si>
  <si>
    <t>8/21・22・23</t>
    <phoneticPr fontId="6"/>
  </si>
  <si>
    <t>8/28・29・30</t>
    <phoneticPr fontId="6"/>
  </si>
  <si>
    <t>2019年8月開催（3講座）</t>
    <rPh sb="11" eb="13">
      <t>コウザ</t>
    </rPh>
    <phoneticPr fontId="7"/>
  </si>
  <si>
    <t>08j システム開発におけるレビュー・テスト技術の定石</t>
    <phoneticPr fontId="7"/>
  </si>
  <si>
    <t>システム開発におけるレビュー・テスト技術の定石</t>
    <phoneticPr fontId="6"/>
  </si>
  <si>
    <t>09ｓ　信頼されるSEに求められ問題解決スキル</t>
    <phoneticPr fontId="7"/>
  </si>
  <si>
    <t>信頼されるSEに求められ問題解決スキル</t>
    <phoneticPr fontId="6"/>
  </si>
  <si>
    <t>仕事の段取り力養成講座
～プロジェクト型業務の遂行能力を身につけるために～</t>
    <phoneticPr fontId="6"/>
  </si>
  <si>
    <t>10a　仕事の段取り力養成講座
～プロジェクト型業務の遂行能力を身につけるために～</t>
    <phoneticPr fontId="7"/>
  </si>
  <si>
    <t>出島交流会館</t>
    <rPh sb="0" eb="2">
      <t>デジマ</t>
    </rPh>
    <rPh sb="2" eb="4">
      <t>コウリュウ</t>
    </rPh>
    <rPh sb="4" eb="6">
      <t>カイカン</t>
    </rPh>
    <phoneticPr fontId="7"/>
  </si>
  <si>
    <t>NISA研修室</t>
    <rPh sb="4" eb="6">
      <t>ケンシュウ</t>
    </rPh>
    <rPh sb="6" eb="7">
      <t>シツ</t>
    </rPh>
    <phoneticPr fontId="7"/>
  </si>
  <si>
    <t xml:space="preserve">出島交流会館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</si>
</sst>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quot;¥&quot;\-#,##0"/>
    <numFmt numFmtId="176" formatCode="#,##0&quot;時&quot;&quot;間&quot;"/>
    <numFmt numFmtId="177" formatCode="#,##0&quot;円&quot;"/>
    <numFmt numFmtId="178" formatCode="#,##0&quot;人&quot;;[Red]\-#,##0&quot;人&quot;"/>
    <numFmt numFmtId="179" formatCode="0.0&quot;Hr&quot;"/>
    <numFmt numFmtId="180" formatCode="#,##0&quot;名&quot;"/>
    <numFmt numFmtId="181" formatCode="yyyy&quot;年&quot;m&quot;月&quot;d&quot;日&quot;;@"/>
    <numFmt numFmtId="182" formatCode="0.0&quot;hr&quot;"/>
    <numFmt numFmtId="183" formatCode="##&quot;日&quot;&quot;間&quot;"/>
    <numFmt numFmtId="184" formatCode="yyyy/m/d;@"/>
  </numFmts>
  <fonts count="53">
    <font>
      <sz val="14"/>
      <color theme="1"/>
      <name val="ＭＳ Ｐゴシック"/>
      <family val="3"/>
      <charset val="128"/>
      <scheme val="minor"/>
    </font>
    <font>
      <sz val="14"/>
      <color theme="1"/>
      <name val="ＭＳ Ｐゴシック"/>
      <family val="2"/>
      <charset val="128"/>
      <scheme val="minor"/>
    </font>
    <font>
      <sz val="14"/>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Ｐゴシック"/>
      <family val="3"/>
      <charset val="128"/>
    </font>
    <font>
      <sz val="6"/>
      <name val="ＭＳ Ｐゴシック"/>
      <family val="3"/>
      <charset val="128"/>
    </font>
    <font>
      <b/>
      <sz val="11"/>
      <name val="ＭＳ Ｐゴシック"/>
      <family val="3"/>
      <charset val="128"/>
    </font>
    <font>
      <sz val="11"/>
      <color indexed="8"/>
      <name val="ＭＳ Ｐゴシック"/>
      <family val="3"/>
      <charset val="128"/>
    </font>
    <font>
      <sz val="10"/>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u/>
      <sz val="11"/>
      <name val="ＭＳ Ｐゴシック"/>
      <family val="3"/>
      <charset val="128"/>
    </font>
    <font>
      <sz val="11"/>
      <name val="ＨＧｺﾞｼｯｸE-PRO"/>
      <family val="3"/>
      <charset val="128"/>
    </font>
    <font>
      <u/>
      <sz val="10"/>
      <name val="ＭＳ Ｐゴシック"/>
      <family val="3"/>
      <charset val="128"/>
    </font>
    <font>
      <sz val="12"/>
      <name val="ＭＳ Ｐゴシック"/>
      <family val="3"/>
      <charset val="128"/>
    </font>
    <font>
      <sz val="7"/>
      <name val="ＭＳ Ｐゴシック"/>
      <family val="3"/>
      <charset val="128"/>
    </font>
    <font>
      <sz val="14"/>
      <color theme="1"/>
      <name val="ＭＳ Ｐゴシック"/>
      <family val="3"/>
      <charset val="128"/>
      <scheme val="minor"/>
    </font>
    <font>
      <u/>
      <sz val="11"/>
      <color rgb="FF0000FF"/>
      <name val="ＭＳ Ｐゴシック"/>
      <family val="3"/>
      <charset val="128"/>
    </font>
    <font>
      <sz val="11"/>
      <color theme="1"/>
      <name val="ＭＳ Ｐゴシック"/>
      <family val="3"/>
      <charset val="128"/>
      <scheme val="minor"/>
    </font>
    <font>
      <sz val="11"/>
      <color rgb="FF000000"/>
      <name val="ＭＳ Ｐゴシック"/>
      <family val="3"/>
      <charset val="128"/>
    </font>
    <font>
      <b/>
      <sz val="11"/>
      <color rgb="FF0000FF"/>
      <name val="ＭＳ Ｐゴシック"/>
      <family val="3"/>
      <charset val="128"/>
    </font>
    <font>
      <b/>
      <sz val="11"/>
      <color rgb="FFFF0000"/>
      <name val="ＭＳ Ｐゴシック"/>
      <family val="3"/>
      <charset val="128"/>
    </font>
    <font>
      <b/>
      <sz val="12"/>
      <color rgb="FFFF0000"/>
      <name val="ＭＳ Ｐゴシック"/>
      <family val="3"/>
      <charset val="128"/>
    </font>
    <font>
      <sz val="11"/>
      <color rgb="FFC00000"/>
      <name val="ＭＳ Ｐゴシック"/>
      <family val="3"/>
      <charset val="128"/>
    </font>
    <font>
      <b/>
      <sz val="10"/>
      <color rgb="FF000000"/>
      <name val="ＭＳ Ｐゴシック"/>
      <family val="3"/>
      <charset val="128"/>
    </font>
    <font>
      <sz val="10"/>
      <color rgb="FF000000"/>
      <name val="ＭＳ Ｐゴシック"/>
      <family val="3"/>
      <charset val="128"/>
    </font>
    <font>
      <sz val="10"/>
      <color rgb="FF3333FF"/>
      <name val="ＭＳ Ｐゴシック"/>
      <family val="3"/>
      <charset val="128"/>
    </font>
    <font>
      <sz val="10"/>
      <color rgb="FF0000FF"/>
      <name val="ＭＳ Ｐゴシック"/>
      <family val="3"/>
      <charset val="128"/>
    </font>
    <font>
      <b/>
      <sz val="9"/>
      <color rgb="FF000000"/>
      <name val="ＭＳ Ｐゴシック"/>
      <family val="3"/>
      <charset val="128"/>
    </font>
    <font>
      <u/>
      <sz val="10"/>
      <color rgb="FF0000FF"/>
      <name val="ＭＳ Ｐゴシック"/>
      <family val="3"/>
      <charset val="128"/>
    </font>
    <font>
      <sz val="7"/>
      <name val="ＭＳ Ｐゴシック"/>
      <family val="3"/>
      <charset val="128"/>
      <scheme val="minor"/>
    </font>
    <font>
      <sz val="6"/>
      <name val="ＭＳ Ｐゴシック"/>
      <family val="2"/>
      <charset val="128"/>
      <scheme val="minor"/>
    </font>
    <font>
      <sz val="11"/>
      <color indexed="8"/>
      <name val="ＭＳ ゴシック"/>
      <family val="3"/>
      <charset val="128"/>
    </font>
    <font>
      <sz val="11"/>
      <color theme="1"/>
      <name val="ＭＳ Ｐゴシック"/>
      <family val="3"/>
      <charset val="128"/>
    </font>
    <font>
      <sz val="6"/>
      <name val="ＭＳ Ｐゴシック"/>
      <family val="3"/>
      <charset val="128"/>
      <scheme val="minor"/>
    </font>
    <font>
      <b/>
      <sz val="11"/>
      <color indexed="8"/>
      <name val="ＭＳ Ｐゴシック"/>
      <family val="3"/>
      <charset val="128"/>
    </font>
    <font>
      <sz val="11"/>
      <name val="ＭＳ Ｐゴシック"/>
      <family val="3"/>
      <charset val="128"/>
      <scheme val="minor"/>
    </font>
    <font>
      <b/>
      <sz val="6"/>
      <name val="ＭＳ Ｐゴシック"/>
      <family val="3"/>
      <charset val="128"/>
    </font>
    <font>
      <sz val="18"/>
      <name val="ＭＳ Ｐゴシック"/>
      <family val="3"/>
      <charset val="128"/>
    </font>
    <font>
      <u/>
      <sz val="14"/>
      <color theme="10"/>
      <name val="ＭＳ Ｐゴシック"/>
      <family val="2"/>
      <charset val="128"/>
      <scheme val="minor"/>
    </font>
    <font>
      <u/>
      <sz val="11"/>
      <color theme="10"/>
      <name val="ＭＳ Ｐゴシック"/>
      <family val="2"/>
      <charset val="128"/>
      <scheme val="minor"/>
    </font>
    <font>
      <sz val="9"/>
      <color indexed="8"/>
      <name val="ＭＳ Ｐゴシック"/>
      <family val="3"/>
      <charset val="128"/>
    </font>
    <font>
      <b/>
      <sz val="16"/>
      <name val="ＭＳ Ｐゴシック"/>
      <family val="3"/>
      <charset val="128"/>
    </font>
    <font>
      <b/>
      <sz val="11"/>
      <color theme="1"/>
      <name val="ＭＳ Ｐゴシック"/>
      <family val="3"/>
      <charset val="128"/>
    </font>
    <font>
      <u/>
      <sz val="11"/>
      <color theme="10"/>
      <name val="ＭＳ Ｐゴシック"/>
      <family val="3"/>
      <charset val="128"/>
      <scheme val="minor"/>
    </font>
    <font>
      <b/>
      <sz val="14"/>
      <color indexed="8"/>
      <name val="ＭＳ Ｐゴシック"/>
      <family val="3"/>
      <charset val="128"/>
    </font>
    <font>
      <sz val="16"/>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CCFFFF"/>
        <bgColor indexed="64"/>
      </patternFill>
    </fill>
    <fill>
      <patternFill patternType="solid">
        <fgColor theme="7" tint="0.59999389629810485"/>
        <bgColor indexed="64"/>
      </patternFill>
    </fill>
    <fill>
      <patternFill patternType="solid">
        <fgColor theme="7" tint="0.79998168889431442"/>
        <bgColor indexed="64"/>
      </patternFill>
    </fill>
  </fills>
  <borders count="5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8">
    <xf numFmtId="0" fontId="0" fillId="0" borderId="0">
      <alignment vertical="center"/>
    </xf>
    <xf numFmtId="0" fontId="23" fillId="0" borderId="0" applyNumberFormat="0" applyFill="0" applyBorder="0" applyAlignment="0" applyProtection="0">
      <alignment vertical="top"/>
      <protection locked="0"/>
    </xf>
    <xf numFmtId="38" fontId="22"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xf numFmtId="0" fontId="5" fillId="0" borderId="0">
      <alignment vertical="center"/>
    </xf>
    <xf numFmtId="0" fontId="24" fillId="0" borderId="0">
      <alignment vertical="center"/>
    </xf>
    <xf numFmtId="0" fontId="9" fillId="0" borderId="0">
      <alignment vertical="center"/>
    </xf>
    <xf numFmtId="0" fontId="9" fillId="0" borderId="0">
      <alignment vertical="center"/>
    </xf>
    <xf numFmtId="0" fontId="24" fillId="0" borderId="0">
      <alignment vertical="center"/>
    </xf>
    <xf numFmtId="0" fontId="5" fillId="0" borderId="0"/>
    <xf numFmtId="0" fontId="5" fillId="0" borderId="0"/>
    <xf numFmtId="0" fontId="5" fillId="0" borderId="0"/>
    <xf numFmtId="0" fontId="5" fillId="0" borderId="0"/>
    <xf numFmtId="0" fontId="5" fillId="0" borderId="0"/>
    <xf numFmtId="0" fontId="4" fillId="0" borderId="0">
      <alignment vertical="center"/>
    </xf>
    <xf numFmtId="0" fontId="3" fillId="0" borderId="0">
      <alignment vertical="center"/>
    </xf>
    <xf numFmtId="0" fontId="39" fillId="0" borderId="0">
      <alignment vertical="center"/>
    </xf>
    <xf numFmtId="0" fontId="3" fillId="0" borderId="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9" fillId="0" borderId="0">
      <alignment vertical="center"/>
    </xf>
    <xf numFmtId="0" fontId="50" fillId="0" borderId="0" applyNumberFormat="0" applyFill="0" applyBorder="0" applyAlignment="0" applyProtection="0">
      <alignment vertical="center"/>
    </xf>
  </cellStyleXfs>
  <cellXfs count="353">
    <xf numFmtId="0" fontId="0" fillId="0" borderId="0" xfId="0">
      <alignment vertical="center"/>
    </xf>
    <xf numFmtId="0" fontId="5" fillId="0" borderId="0" xfId="10" applyFont="1" applyFill="1" applyBorder="1"/>
    <xf numFmtId="0" fontId="26" fillId="0" borderId="1" xfId="10" applyFont="1" applyFill="1" applyBorder="1" applyAlignment="1">
      <alignment horizontal="right" vertical="center"/>
    </xf>
    <xf numFmtId="0" fontId="26" fillId="0" borderId="1" xfId="10" applyFont="1" applyFill="1" applyBorder="1" applyAlignment="1">
      <alignment vertical="center"/>
    </xf>
    <xf numFmtId="0" fontId="5" fillId="0" borderId="3" xfId="0" applyFont="1" applyFill="1" applyBorder="1" applyAlignment="1" applyProtection="1">
      <alignment horizontal="center" vertical="center"/>
      <protection locked="0"/>
    </xf>
    <xf numFmtId="0" fontId="10" fillId="0" borderId="4" xfId="1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0" xfId="10" applyFont="1" applyFill="1" applyBorder="1" applyAlignment="1">
      <alignment horizontal="center" vertical="center"/>
    </xf>
    <xf numFmtId="0" fontId="5" fillId="0" borderId="0" xfId="10" applyFont="1" applyFill="1" applyBorder="1" applyAlignment="1">
      <alignment horizontal="right" vertical="center"/>
    </xf>
    <xf numFmtId="0" fontId="5" fillId="0" borderId="6" xfId="10" applyFont="1" applyFill="1" applyBorder="1" applyAlignment="1">
      <alignment horizontal="center" vertical="center"/>
    </xf>
    <xf numFmtId="0" fontId="13" fillId="0" borderId="6" xfId="10" applyFont="1" applyFill="1" applyBorder="1" applyAlignment="1">
      <alignment horizontal="center" vertical="center"/>
    </xf>
    <xf numFmtId="0" fontId="10" fillId="0" borderId="8" xfId="10" applyFont="1" applyFill="1" applyBorder="1" applyAlignment="1">
      <alignment horizontal="left" vertical="center"/>
    </xf>
    <xf numFmtId="14" fontId="30" fillId="0" borderId="9" xfId="10" applyNumberFormat="1" applyFont="1" applyFill="1" applyBorder="1" applyAlignment="1">
      <alignment horizontal="center" vertical="center"/>
    </xf>
    <xf numFmtId="0" fontId="10" fillId="0" borderId="10" xfId="10" applyFont="1" applyFill="1" applyBorder="1" applyAlignment="1">
      <alignment horizontal="center" vertical="center"/>
    </xf>
    <xf numFmtId="0" fontId="10" fillId="0" borderId="10" xfId="10" applyFont="1" applyFill="1" applyBorder="1" applyAlignment="1" applyProtection="1">
      <alignment horizontal="left" vertical="center"/>
      <protection locked="0"/>
    </xf>
    <xf numFmtId="0" fontId="14" fillId="0" borderId="10" xfId="10" applyFont="1" applyFill="1" applyBorder="1" applyAlignment="1" applyProtection="1">
      <alignment horizontal="left" vertical="center"/>
      <protection locked="0"/>
    </xf>
    <xf numFmtId="0" fontId="10" fillId="0" borderId="10" xfId="10" applyFont="1" applyFill="1" applyBorder="1" applyAlignment="1" applyProtection="1">
      <alignment horizontal="center" vertical="center"/>
      <protection locked="0"/>
    </xf>
    <xf numFmtId="0" fontId="5" fillId="0" borderId="0" xfId="10" applyFont="1" applyFill="1" applyBorder="1" applyProtection="1">
      <protection locked="0"/>
    </xf>
    <xf numFmtId="0" fontId="10" fillId="0" borderId="11" xfId="10" applyFont="1" applyFill="1" applyBorder="1" applyAlignment="1">
      <alignment vertical="center"/>
    </xf>
    <xf numFmtId="14" fontId="13" fillId="0" borderId="12" xfId="10" applyNumberFormat="1" applyFont="1" applyFill="1" applyBorder="1" applyAlignment="1">
      <alignment horizontal="center" vertical="center"/>
    </xf>
    <xf numFmtId="0" fontId="10" fillId="0" borderId="4" xfId="10" applyFont="1" applyFill="1" applyBorder="1" applyAlignment="1">
      <alignment horizontal="center" vertical="center"/>
    </xf>
    <xf numFmtId="0" fontId="10" fillId="0" borderId="11" xfId="10" applyFont="1" applyFill="1" applyBorder="1" applyAlignment="1">
      <alignment horizontal="left" vertical="center"/>
    </xf>
    <xf numFmtId="177" fontId="31" fillId="0" borderId="12" xfId="10" applyNumberFormat="1" applyFont="1" applyFill="1" applyBorder="1" applyAlignment="1">
      <alignment horizontal="right" vertical="center"/>
    </xf>
    <xf numFmtId="0" fontId="10" fillId="0" borderId="4" xfId="10" applyFont="1" applyFill="1" applyBorder="1" applyAlignment="1" applyProtection="1">
      <alignment horizontal="left" vertical="center"/>
      <protection locked="0"/>
    </xf>
    <xf numFmtId="0" fontId="10" fillId="0" borderId="4" xfId="10" applyFont="1" applyFill="1" applyBorder="1" applyAlignment="1" applyProtection="1">
      <alignment horizontal="center" vertical="center"/>
      <protection locked="0"/>
    </xf>
    <xf numFmtId="0" fontId="32" fillId="0" borderId="11" xfId="10" applyFont="1" applyFill="1" applyBorder="1" applyAlignment="1">
      <alignment horizontal="left" vertical="center"/>
    </xf>
    <xf numFmtId="177" fontId="33" fillId="0" borderId="12" xfId="2" applyNumberFormat="1" applyFont="1" applyFill="1" applyBorder="1" applyAlignment="1">
      <alignment horizontal="right" vertical="center"/>
    </xf>
    <xf numFmtId="0" fontId="32" fillId="0" borderId="13" xfId="10" applyFont="1" applyFill="1" applyBorder="1" applyAlignment="1">
      <alignment horizontal="left" vertical="center"/>
    </xf>
    <xf numFmtId="177" fontId="33" fillId="0" borderId="14" xfId="2" applyNumberFormat="1" applyFont="1" applyFill="1" applyBorder="1" applyAlignment="1">
      <alignment horizontal="right" vertical="center"/>
    </xf>
    <xf numFmtId="0" fontId="10" fillId="0" borderId="15" xfId="10" applyFont="1" applyFill="1" applyBorder="1" applyAlignment="1">
      <alignment horizontal="center" vertical="center"/>
    </xf>
    <xf numFmtId="0" fontId="10" fillId="0" borderId="15" xfId="10" applyFont="1" applyFill="1" applyBorder="1" applyAlignment="1" applyProtection="1">
      <alignment horizontal="left" vertical="center"/>
      <protection locked="0"/>
    </xf>
    <xf numFmtId="0" fontId="10" fillId="0" borderId="15" xfId="10" applyFont="1" applyFill="1" applyBorder="1" applyAlignment="1" applyProtection="1">
      <alignment horizontal="center" vertical="center"/>
      <protection locked="0"/>
    </xf>
    <xf numFmtId="0" fontId="15" fillId="0" borderId="16" xfId="10" applyFont="1" applyFill="1" applyBorder="1" applyAlignment="1">
      <alignment horizontal="center" vertical="center"/>
    </xf>
    <xf numFmtId="0" fontId="15" fillId="0" borderId="17" xfId="10" applyFont="1" applyFill="1" applyBorder="1" applyAlignment="1">
      <alignment horizontal="center" vertical="center"/>
    </xf>
    <xf numFmtId="0" fontId="10" fillId="0" borderId="17" xfId="10" applyFont="1" applyFill="1" applyBorder="1" applyAlignment="1">
      <alignment vertical="center"/>
    </xf>
    <xf numFmtId="0" fontId="10" fillId="0" borderId="17" xfId="10" applyFont="1" applyFill="1" applyBorder="1" applyAlignment="1" applyProtection="1">
      <alignment horizontal="center" vertical="center"/>
      <protection locked="0"/>
    </xf>
    <xf numFmtId="0" fontId="10" fillId="0" borderId="16" xfId="10" applyFont="1" applyFill="1" applyBorder="1" applyAlignment="1" applyProtection="1">
      <alignment horizontal="center" vertical="center"/>
      <protection locked="0"/>
    </xf>
    <xf numFmtId="0" fontId="8" fillId="0" borderId="0" xfId="10" applyFont="1" applyFill="1" applyBorder="1" applyAlignment="1">
      <alignment horizontal="center" vertical="top"/>
    </xf>
    <xf numFmtId="0" fontId="15" fillId="0" borderId="1" xfId="10" applyFont="1" applyFill="1" applyBorder="1" applyAlignment="1">
      <alignment horizontal="center" vertical="center"/>
    </xf>
    <xf numFmtId="14" fontId="34" fillId="0" borderId="9" xfId="10" applyNumberFormat="1" applyFont="1" applyFill="1" applyBorder="1" applyAlignment="1">
      <alignment horizontal="center" vertical="center"/>
    </xf>
    <xf numFmtId="0" fontId="14" fillId="0" borderId="4" xfId="10" applyFont="1" applyFill="1" applyBorder="1" applyAlignment="1" applyProtection="1">
      <alignment horizontal="left" vertical="center"/>
      <protection locked="0"/>
    </xf>
    <xf numFmtId="0" fontId="14" fillId="0" borderId="15" xfId="10" applyFont="1" applyFill="1" applyBorder="1" applyAlignment="1" applyProtection="1">
      <alignment horizontal="left" vertical="center"/>
      <protection locked="0"/>
    </xf>
    <xf numFmtId="0" fontId="10" fillId="0" borderId="17" xfId="10" applyFont="1" applyFill="1" applyBorder="1" applyAlignment="1">
      <alignment horizontal="center" vertical="center"/>
    </xf>
    <xf numFmtId="0" fontId="10" fillId="0" borderId="16" xfId="10" applyFont="1" applyFill="1" applyBorder="1" applyAlignment="1">
      <alignment horizontal="center" vertical="center"/>
    </xf>
    <xf numFmtId="0" fontId="10" fillId="0" borderId="6" xfId="10" applyFont="1" applyFill="1" applyBorder="1" applyAlignment="1">
      <alignment horizontal="center" vertical="center"/>
    </xf>
    <xf numFmtId="0" fontId="35" fillId="0" borderId="19" xfId="1" applyFont="1" applyFill="1" applyBorder="1" applyAlignment="1" applyProtection="1">
      <alignment horizontal="left" vertical="center"/>
      <protection locked="0"/>
    </xf>
    <xf numFmtId="0" fontId="5" fillId="0" borderId="0" xfId="10" applyFont="1" applyFill="1" applyBorder="1" applyAlignment="1">
      <alignment horizontal="center"/>
    </xf>
    <xf numFmtId="0" fontId="10" fillId="0" borderId="0" xfId="10" applyFont="1" applyFill="1" applyBorder="1" applyAlignment="1">
      <alignment horizontal="center"/>
    </xf>
    <xf numFmtId="0" fontId="14" fillId="0" borderId="0" xfId="10" applyFont="1" applyFill="1" applyBorder="1" applyAlignment="1">
      <alignment horizontal="center"/>
    </xf>
    <xf numFmtId="0" fontId="8" fillId="0" borderId="0" xfId="10" applyFont="1" applyFill="1" applyBorder="1" applyAlignment="1">
      <alignment horizontal="center" vertical="center"/>
    </xf>
    <xf numFmtId="0" fontId="15" fillId="0" borderId="1" xfId="10" applyFont="1" applyFill="1" applyBorder="1" applyAlignment="1">
      <alignment vertical="center"/>
    </xf>
    <xf numFmtId="0" fontId="15" fillId="0" borderId="21" xfId="10" applyFont="1" applyFill="1" applyBorder="1" applyAlignment="1">
      <alignment vertical="center"/>
    </xf>
    <xf numFmtId="0" fontId="5" fillId="0" borderId="23" xfId="10" applyFont="1" applyFill="1" applyBorder="1" applyAlignment="1">
      <alignment horizontal="right" vertical="center"/>
    </xf>
    <xf numFmtId="0" fontId="5" fillId="0" borderId="2" xfId="10" applyFont="1" applyFill="1" applyBorder="1" applyAlignment="1" applyProtection="1">
      <alignment vertical="center"/>
      <protection locked="0"/>
    </xf>
    <xf numFmtId="0" fontId="8" fillId="0" borderId="24" xfId="10" applyFont="1" applyFill="1" applyBorder="1" applyAlignment="1">
      <alignment horizontal="left" vertical="center"/>
    </xf>
    <xf numFmtId="0" fontId="5" fillId="0" borderId="0" xfId="10" applyFont="1" applyFill="1" applyBorder="1" applyAlignment="1">
      <alignment horizontal="right"/>
    </xf>
    <xf numFmtId="0" fontId="5" fillId="0" borderId="4" xfId="10" applyFont="1" applyFill="1" applyBorder="1" applyAlignment="1">
      <alignment horizontal="center" vertical="center"/>
    </xf>
    <xf numFmtId="0" fontId="5" fillId="0" borderId="0" xfId="0" applyFont="1" applyFill="1" applyBorder="1">
      <alignment vertical="center"/>
    </xf>
    <xf numFmtId="0" fontId="5" fillId="0" borderId="0" xfId="14" applyFont="1" applyFill="1" applyBorder="1"/>
    <xf numFmtId="0" fontId="5" fillId="0" borderId="0" xfId="12" applyFont="1" applyFill="1" applyBorder="1" applyAlignment="1">
      <alignment horizontal="center" vertical="center"/>
    </xf>
    <xf numFmtId="0" fontId="8" fillId="0" borderId="0" xfId="12" applyFont="1" applyFill="1" applyBorder="1" applyAlignment="1">
      <alignment horizontal="right" vertical="center"/>
    </xf>
    <xf numFmtId="0" fontId="16" fillId="0" borderId="1" xfId="1" applyFont="1" applyFill="1" applyBorder="1" applyAlignment="1" applyProtection="1">
      <alignment horizontal="center" vertical="center"/>
    </xf>
    <xf numFmtId="177" fontId="16" fillId="0" borderId="1" xfId="0" applyNumberFormat="1" applyFont="1" applyFill="1" applyBorder="1" applyAlignment="1">
      <alignment horizontal="center" vertical="center"/>
    </xf>
    <xf numFmtId="0" fontId="16" fillId="0" borderId="1" xfId="0" applyFont="1" applyFill="1" applyBorder="1" applyAlignment="1">
      <alignment horizontal="left" vertical="center"/>
    </xf>
    <xf numFmtId="0" fontId="16" fillId="0" borderId="0" xfId="12" applyFont="1" applyFill="1" applyBorder="1"/>
    <xf numFmtId="0" fontId="5" fillId="0" borderId="0" xfId="0" applyFont="1" applyFill="1" applyBorder="1" applyAlignment="1">
      <alignment horizontal="left" vertical="center"/>
    </xf>
    <xf numFmtId="0" fontId="10" fillId="0" borderId="0" xfId="13" applyFont="1" applyFill="1" applyBorder="1" applyAlignment="1">
      <alignment horizontal="left" vertical="center"/>
    </xf>
    <xf numFmtId="0" fontId="5" fillId="0" borderId="0" xfId="12" applyFont="1" applyFill="1" applyBorder="1" applyAlignment="1">
      <alignment horizontal="right" vertical="center"/>
    </xf>
    <xf numFmtId="0" fontId="10" fillId="0" borderId="0" xfId="12" applyFont="1" applyFill="1" applyBorder="1" applyAlignment="1">
      <alignment horizontal="left" vertical="center"/>
    </xf>
    <xf numFmtId="0" fontId="10" fillId="0" borderId="9" xfId="10" applyFont="1" applyFill="1" applyBorder="1" applyAlignment="1">
      <alignment horizontal="left" vertical="center"/>
    </xf>
    <xf numFmtId="0" fontId="10" fillId="0" borderId="10" xfId="10" applyFont="1" applyFill="1" applyBorder="1" applyAlignment="1">
      <alignment horizontal="left" vertical="center"/>
    </xf>
    <xf numFmtId="0" fontId="10" fillId="0" borderId="14" xfId="10" applyFont="1" applyFill="1" applyBorder="1" applyAlignment="1">
      <alignment horizontal="center" vertical="center"/>
    </xf>
    <xf numFmtId="0" fontId="8" fillId="0" borderId="1" xfId="10" applyFont="1" applyFill="1" applyBorder="1" applyAlignment="1">
      <alignment horizontal="center" vertical="top"/>
    </xf>
    <xf numFmtId="0" fontId="15" fillId="0" borderId="0" xfId="10" applyFont="1" applyFill="1" applyBorder="1" applyAlignment="1">
      <alignment horizontal="center" vertical="center"/>
    </xf>
    <xf numFmtId="0" fontId="10" fillId="0" borderId="0" xfId="10" applyFont="1" applyFill="1" applyBorder="1" applyAlignment="1">
      <alignment horizontal="right" vertical="center"/>
    </xf>
    <xf numFmtId="0" fontId="10" fillId="0" borderId="1" xfId="10" applyFont="1" applyFill="1" applyBorder="1" applyAlignment="1">
      <alignment vertical="center"/>
    </xf>
    <xf numFmtId="0" fontId="10" fillId="0" borderId="1" xfId="10" applyFont="1" applyFill="1" applyBorder="1" applyAlignment="1">
      <alignment horizontal="center" vertical="center"/>
    </xf>
    <xf numFmtId="0" fontId="10" fillId="0" borderId="15" xfId="10" applyFont="1" applyFill="1" applyBorder="1" applyAlignment="1">
      <alignment horizontal="left" vertical="center"/>
    </xf>
    <xf numFmtId="0" fontId="10" fillId="0" borderId="0" xfId="10" applyFont="1" applyFill="1" applyBorder="1" applyAlignment="1">
      <alignment horizontal="center" vertical="center"/>
    </xf>
    <xf numFmtId="0" fontId="10" fillId="0" borderId="12" xfId="10" applyFont="1" applyFill="1" applyBorder="1" applyAlignment="1">
      <alignment horizontal="left" vertical="center"/>
    </xf>
    <xf numFmtId="0" fontId="10" fillId="0" borderId="27" xfId="10" applyFont="1" applyFill="1" applyBorder="1" applyAlignment="1">
      <alignment horizontal="center" vertical="center"/>
    </xf>
    <xf numFmtId="0" fontId="10" fillId="0" borderId="27" xfId="10" applyFont="1" applyFill="1" applyBorder="1" applyAlignment="1">
      <alignment horizontal="left" vertical="center"/>
    </xf>
    <xf numFmtId="0" fontId="10" fillId="0" borderId="4" xfId="10" applyFont="1" applyFill="1" applyBorder="1" applyAlignment="1">
      <alignment horizontal="left" vertical="center"/>
    </xf>
    <xf numFmtId="0" fontId="10" fillId="0" borderId="14" xfId="10" applyFont="1" applyFill="1" applyBorder="1" applyAlignment="1">
      <alignment horizontal="left" vertical="center"/>
    </xf>
    <xf numFmtId="0" fontId="35" fillId="0" borderId="28" xfId="10" applyFont="1" applyFill="1" applyBorder="1" applyAlignment="1" applyProtection="1">
      <alignment horizontal="left" vertical="center"/>
      <protection locked="0"/>
    </xf>
    <xf numFmtId="0" fontId="35" fillId="0" borderId="29" xfId="10" applyFont="1" applyFill="1" applyBorder="1" applyAlignment="1" applyProtection="1">
      <alignment horizontal="left" vertical="center"/>
      <protection locked="0"/>
    </xf>
    <xf numFmtId="0" fontId="17" fillId="0" borderId="0" xfId="1" applyFont="1" applyFill="1" applyBorder="1" applyAlignment="1" applyProtection="1">
      <alignment vertical="center"/>
    </xf>
    <xf numFmtId="0" fontId="17" fillId="0" borderId="0" xfId="1" applyFont="1" applyFill="1" applyBorder="1" applyAlignment="1" applyProtection="1">
      <alignment horizontal="left" vertical="center"/>
    </xf>
    <xf numFmtId="177" fontId="10" fillId="0" borderId="12" xfId="10" applyNumberFormat="1" applyFont="1" applyFill="1" applyBorder="1" applyAlignment="1">
      <alignment horizontal="right" vertical="center"/>
    </xf>
    <xf numFmtId="177" fontId="10" fillId="0" borderId="14" xfId="10" applyNumberFormat="1" applyFont="1" applyFill="1" applyBorder="1" applyAlignment="1">
      <alignment horizontal="right" vertical="center"/>
    </xf>
    <xf numFmtId="14" fontId="10" fillId="0" borderId="9" xfId="10" applyNumberFormat="1" applyFont="1" applyFill="1" applyBorder="1" applyAlignment="1">
      <alignment horizontal="center" vertical="center"/>
    </xf>
    <xf numFmtId="14" fontId="10" fillId="0" borderId="12" xfId="10" applyNumberFormat="1" applyFont="1" applyFill="1" applyBorder="1" applyAlignment="1">
      <alignment horizontal="center" vertical="center"/>
    </xf>
    <xf numFmtId="177" fontId="10" fillId="0" borderId="12" xfId="10" applyNumberFormat="1" applyFont="1" applyFill="1" applyBorder="1" applyAlignment="1">
      <alignment horizontal="center" vertical="center"/>
    </xf>
    <xf numFmtId="177" fontId="10" fillId="0" borderId="14" xfId="10" applyNumberFormat="1" applyFont="1" applyFill="1" applyBorder="1" applyAlignment="1">
      <alignment horizontal="center" vertical="center"/>
    </xf>
    <xf numFmtId="0" fontId="8" fillId="0" borderId="3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3" xfId="0" applyFont="1" applyFill="1" applyBorder="1" applyAlignment="1">
      <alignment horizontal="center" vertical="center"/>
    </xf>
    <xf numFmtId="0" fontId="10" fillId="0" borderId="0" xfId="10" applyFont="1" applyFill="1" applyBorder="1"/>
    <xf numFmtId="0" fontId="10" fillId="0" borderId="0" xfId="14" applyFont="1" applyFill="1" applyBorder="1"/>
    <xf numFmtId="0" fontId="10" fillId="0" borderId="0" xfId="12" applyFont="1" applyFill="1" applyBorder="1" applyAlignment="1">
      <alignment horizontal="right" vertical="center"/>
    </xf>
    <xf numFmtId="0" fontId="10" fillId="0" borderId="0" xfId="1" applyFont="1" applyFill="1" applyBorder="1" applyAlignment="1" applyProtection="1">
      <alignment horizontal="left" vertical="center"/>
    </xf>
    <xf numFmtId="0" fontId="10" fillId="0" borderId="0" xfId="0" applyFont="1" applyFill="1" applyBorder="1" applyAlignment="1">
      <alignment horizontal="left" vertical="center"/>
    </xf>
    <xf numFmtId="0" fontId="10" fillId="0" borderId="0" xfId="10" applyFont="1" applyFill="1" applyBorder="1" applyAlignment="1">
      <alignment horizontal="right"/>
    </xf>
    <xf numFmtId="0" fontId="8" fillId="0" borderId="0" xfId="12" applyFont="1" applyFill="1" applyBorder="1" applyAlignment="1">
      <alignment horizontal="left" vertical="center"/>
    </xf>
    <xf numFmtId="0" fontId="10" fillId="0" borderId="0" xfId="12" applyFont="1" applyFill="1" applyBorder="1" applyAlignment="1">
      <alignment horizontal="center" vertical="center"/>
    </xf>
    <xf numFmtId="0" fontId="10" fillId="0" borderId="0" xfId="1" applyFont="1" applyFill="1" applyBorder="1" applyAlignment="1" applyProtection="1">
      <alignment horizontal="center" vertical="center"/>
    </xf>
    <xf numFmtId="0" fontId="10" fillId="0" borderId="0" xfId="13" applyFont="1" applyFill="1" applyBorder="1"/>
    <xf numFmtId="177" fontId="10" fillId="0" borderId="0" xfId="10" applyNumberFormat="1" applyFont="1" applyFill="1" applyBorder="1"/>
    <xf numFmtId="177" fontId="10" fillId="0" borderId="0" xfId="2" applyNumberFormat="1" applyFont="1" applyFill="1" applyBorder="1" applyAlignment="1">
      <alignment horizontal="right" vertical="center"/>
    </xf>
    <xf numFmtId="0" fontId="5" fillId="0" borderId="15" xfId="0" applyFont="1" applyFill="1" applyBorder="1" applyAlignment="1">
      <alignment horizontal="center" vertical="center"/>
    </xf>
    <xf numFmtId="0" fontId="5" fillId="0" borderId="30" xfId="1" applyFont="1" applyFill="1" applyBorder="1" applyAlignment="1" applyProtection="1">
      <alignment horizontal="center" vertical="center"/>
    </xf>
    <xf numFmtId="0" fontId="5" fillId="0" borderId="38" xfId="0" applyFont="1" applyBorder="1" applyAlignment="1">
      <alignment vertical="center"/>
    </xf>
    <xf numFmtId="0" fontId="20" fillId="0" borderId="38" xfId="11" applyFont="1" applyBorder="1" applyAlignment="1">
      <alignment vertical="center" wrapText="1"/>
    </xf>
    <xf numFmtId="0" fontId="20" fillId="0" borderId="38" xfId="11" applyFont="1" applyBorder="1" applyAlignment="1">
      <alignment vertical="center"/>
    </xf>
    <xf numFmtId="0" fontId="20" fillId="0" borderId="0" xfId="11" applyFont="1" applyBorder="1" applyAlignment="1">
      <alignment horizontal="center" vertical="center" wrapText="1"/>
    </xf>
    <xf numFmtId="0" fontId="20" fillId="0" borderId="0" xfId="11" applyFont="1" applyBorder="1" applyAlignment="1">
      <alignment vertical="center" wrapText="1"/>
    </xf>
    <xf numFmtId="0" fontId="0" fillId="0" borderId="1" xfId="0" applyBorder="1">
      <alignment vertical="center"/>
    </xf>
    <xf numFmtId="0" fontId="0" fillId="0" borderId="0" xfId="0" applyBorder="1">
      <alignment vertical="center"/>
    </xf>
    <xf numFmtId="0" fontId="0" fillId="2" borderId="1" xfId="0" applyFill="1" applyBorder="1">
      <alignment vertical="center"/>
    </xf>
    <xf numFmtId="0" fontId="0" fillId="3" borderId="0" xfId="0" applyFill="1">
      <alignment vertical="center"/>
    </xf>
    <xf numFmtId="0" fontId="0" fillId="3" borderId="0" xfId="0" applyFill="1" applyAlignment="1">
      <alignment horizontal="center" vertical="center"/>
    </xf>
    <xf numFmtId="0" fontId="5" fillId="3" borderId="39" xfId="0" applyFont="1" applyFill="1" applyBorder="1" applyAlignment="1">
      <alignment horizontal="center" vertical="center"/>
    </xf>
    <xf numFmtId="0" fontId="20" fillId="3" borderId="39" xfId="11" applyFont="1" applyFill="1" applyBorder="1" applyAlignment="1">
      <alignment horizontal="center" vertical="center" wrapText="1"/>
    </xf>
    <xf numFmtId="0" fontId="20" fillId="3" borderId="39" xfId="11" applyFont="1" applyFill="1" applyBorder="1" applyAlignment="1">
      <alignment horizontal="center" vertical="center"/>
    </xf>
    <xf numFmtId="0" fontId="9" fillId="0" borderId="0" xfId="8">
      <alignment vertical="center"/>
    </xf>
    <xf numFmtId="0" fontId="5" fillId="0" borderId="0" xfId="8" applyFont="1">
      <alignment vertical="center"/>
    </xf>
    <xf numFmtId="0" fontId="24" fillId="0" borderId="0" xfId="6">
      <alignment vertical="center"/>
    </xf>
    <xf numFmtId="0" fontId="24" fillId="0" borderId="0" xfId="6" applyFont="1">
      <alignment vertical="center"/>
    </xf>
    <xf numFmtId="0" fontId="11" fillId="0" borderId="0" xfId="10" applyFont="1" applyFill="1" applyBorder="1" applyAlignment="1" applyProtection="1">
      <alignment horizontal="center" vertical="center"/>
    </xf>
    <xf numFmtId="0" fontId="10" fillId="0" borderId="49" xfId="10" applyFont="1" applyFill="1" applyBorder="1" applyAlignment="1" applyProtection="1">
      <alignment horizontal="center" vertical="center"/>
      <protection locked="0"/>
    </xf>
    <xf numFmtId="0" fontId="10" fillId="0" borderId="44" xfId="10" applyFont="1" applyFill="1" applyBorder="1" applyAlignment="1" applyProtection="1">
      <alignment horizontal="center" vertical="center"/>
      <protection locked="0"/>
    </xf>
    <xf numFmtId="178" fontId="10" fillId="0" borderId="16" xfId="10" applyNumberFormat="1" applyFont="1" applyFill="1" applyBorder="1" applyAlignment="1" applyProtection="1">
      <alignment horizontal="center" vertical="center"/>
      <protection locked="0"/>
    </xf>
    <xf numFmtId="0" fontId="23" fillId="0" borderId="1" xfId="1" applyFill="1" applyBorder="1" applyAlignment="1" applyProtection="1">
      <alignment vertical="center"/>
    </xf>
    <xf numFmtId="177" fontId="10" fillId="0" borderId="52" xfId="2" applyNumberFormat="1" applyFont="1" applyFill="1" applyBorder="1" applyAlignment="1" applyProtection="1">
      <alignment horizontal="center" vertical="center"/>
      <protection locked="0"/>
    </xf>
    <xf numFmtId="0" fontId="29" fillId="0" borderId="0" xfId="10" applyFont="1" applyFill="1" applyBorder="1" applyAlignment="1">
      <alignment vertical="center"/>
    </xf>
    <xf numFmtId="0" fontId="29" fillId="0" borderId="1" xfId="10" applyFont="1" applyFill="1" applyBorder="1" applyAlignment="1">
      <alignment vertical="center"/>
    </xf>
    <xf numFmtId="0" fontId="29" fillId="0" borderId="0" xfId="10" applyFont="1" applyFill="1" applyBorder="1" applyAlignment="1">
      <alignment horizontal="right"/>
    </xf>
    <xf numFmtId="180" fontId="10" fillId="4" borderId="16" xfId="10" applyNumberFormat="1" applyFont="1" applyFill="1" applyBorder="1" applyAlignment="1" applyProtection="1">
      <alignment horizontal="center" vertical="center"/>
      <protection locked="0"/>
    </xf>
    <xf numFmtId="0" fontId="13" fillId="6" borderId="6" xfId="10" applyFont="1" applyFill="1" applyBorder="1" applyAlignment="1">
      <alignment horizontal="center" vertical="center" wrapText="1"/>
    </xf>
    <xf numFmtId="0" fontId="13" fillId="6" borderId="17" xfId="10" applyFont="1" applyFill="1" applyBorder="1" applyAlignment="1">
      <alignment horizontal="center" vertical="center" wrapText="1"/>
    </xf>
    <xf numFmtId="0" fontId="8" fillId="0" borderId="6" xfId="10" applyFont="1" applyFill="1" applyBorder="1" applyAlignment="1">
      <alignment horizontal="center" vertical="center"/>
    </xf>
    <xf numFmtId="0" fontId="8" fillId="0" borderId="52" xfId="10" applyFont="1" applyFill="1" applyBorder="1" applyAlignment="1">
      <alignment horizontal="center" vertical="center"/>
    </xf>
    <xf numFmtId="0" fontId="8" fillId="0" borderId="17" xfId="10" applyFont="1" applyFill="1" applyBorder="1" applyAlignment="1">
      <alignment horizontal="center" vertical="center" textRotation="255"/>
    </xf>
    <xf numFmtId="0" fontId="0" fillId="5" borderId="1" xfId="0" applyFill="1" applyBorder="1">
      <alignment vertical="center"/>
    </xf>
    <xf numFmtId="0" fontId="19" fillId="0" borderId="5" xfId="0" applyFont="1" applyFill="1" applyBorder="1" applyAlignment="1">
      <alignment vertical="center"/>
    </xf>
    <xf numFmtId="0" fontId="19" fillId="0" borderId="46" xfId="0" applyFont="1" applyFill="1" applyBorder="1" applyAlignment="1">
      <alignment vertical="center"/>
    </xf>
    <xf numFmtId="0" fontId="10" fillId="0" borderId="49" xfId="10" applyFont="1" applyFill="1" applyBorder="1" applyAlignment="1">
      <alignment horizontal="center" vertical="center"/>
    </xf>
    <xf numFmtId="0" fontId="19" fillId="0" borderId="32" xfId="1" applyFont="1" applyFill="1" applyBorder="1" applyAlignment="1" applyProtection="1">
      <alignment vertical="center"/>
    </xf>
    <xf numFmtId="0" fontId="19" fillId="0" borderId="28" xfId="1" applyFont="1" applyFill="1" applyBorder="1" applyAlignment="1" applyProtection="1">
      <alignment vertical="center"/>
    </xf>
    <xf numFmtId="0" fontId="19" fillId="0" borderId="29" xfId="1" applyFont="1" applyFill="1" applyBorder="1" applyAlignment="1" applyProtection="1">
      <alignment vertical="center"/>
    </xf>
    <xf numFmtId="0" fontId="10" fillId="0" borderId="4" xfId="0" applyFont="1" applyFill="1" applyBorder="1" applyAlignment="1">
      <alignment vertical="center"/>
    </xf>
    <xf numFmtId="0" fontId="10" fillId="0" borderId="15" xfId="0" applyFont="1" applyFill="1" applyBorder="1" applyAlignment="1">
      <alignment vertical="center"/>
    </xf>
    <xf numFmtId="0" fontId="10" fillId="0" borderId="27" xfId="1" applyFont="1" applyFill="1" applyBorder="1" applyAlignment="1" applyProtection="1">
      <alignment vertical="center"/>
    </xf>
    <xf numFmtId="0" fontId="10" fillId="0" borderId="4" xfId="1" applyFont="1" applyFill="1" applyBorder="1" applyAlignment="1" applyProtection="1">
      <alignment vertical="center"/>
    </xf>
    <xf numFmtId="0" fontId="10" fillId="0" borderId="15" xfId="1" applyFont="1" applyFill="1" applyBorder="1" applyAlignment="1" applyProtection="1">
      <alignment vertical="center"/>
    </xf>
    <xf numFmtId="0" fontId="10" fillId="0" borderId="10" xfId="0" applyFont="1" applyFill="1" applyBorder="1" applyAlignment="1">
      <alignment vertical="center"/>
    </xf>
    <xf numFmtId="0" fontId="8" fillId="0" borderId="0" xfId="6" applyFont="1">
      <alignment vertical="center"/>
    </xf>
    <xf numFmtId="0" fontId="24" fillId="0" borderId="0" xfId="6" applyAlignment="1">
      <alignment horizontal="center" vertical="center"/>
    </xf>
    <xf numFmtId="0" fontId="9" fillId="0" borderId="0" xfId="8" applyAlignment="1">
      <alignment horizontal="left" vertical="center"/>
    </xf>
    <xf numFmtId="0" fontId="41" fillId="0" borderId="0" xfId="6" applyFont="1">
      <alignment vertical="center"/>
    </xf>
    <xf numFmtId="0" fontId="12" fillId="0" borderId="0" xfId="10" applyFont="1" applyFill="1" applyBorder="1" applyAlignment="1">
      <alignment horizontal="center" vertical="center" textRotation="255"/>
    </xf>
    <xf numFmtId="0" fontId="10" fillId="0" borderId="0" xfId="10" applyFont="1" applyFill="1" applyBorder="1" applyAlignment="1">
      <alignment vertical="center"/>
    </xf>
    <xf numFmtId="180" fontId="10" fillId="0" borderId="0" xfId="10" applyNumberFormat="1" applyFont="1" applyFill="1" applyBorder="1" applyAlignment="1">
      <alignment horizontal="center" vertical="center"/>
    </xf>
    <xf numFmtId="177" fontId="10" fillId="0" borderId="0" xfId="2" applyNumberFormat="1" applyFont="1" applyFill="1" applyBorder="1" applyAlignment="1">
      <alignment horizontal="center" vertical="center"/>
    </xf>
    <xf numFmtId="177" fontId="10" fillId="0" borderId="0" xfId="2" applyNumberFormat="1" applyFont="1" applyFill="1" applyBorder="1" applyAlignment="1">
      <alignment vertical="center"/>
    </xf>
    <xf numFmtId="0" fontId="43" fillId="0" borderId="6" xfId="10" applyFont="1" applyFill="1" applyBorder="1" applyAlignment="1">
      <alignment horizontal="center" vertical="center" wrapText="1"/>
    </xf>
    <xf numFmtId="0" fontId="5" fillId="0" borderId="18" xfId="10" applyFont="1" applyFill="1" applyBorder="1" applyAlignment="1">
      <alignment horizontal="center" vertical="center"/>
    </xf>
    <xf numFmtId="0" fontId="5" fillId="0" borderId="7" xfId="10" applyFont="1" applyFill="1" applyBorder="1" applyAlignment="1">
      <alignment horizontal="center" vertical="center"/>
    </xf>
    <xf numFmtId="0" fontId="10" fillId="0" borderId="20" xfId="10" applyFont="1" applyFill="1" applyBorder="1" applyAlignment="1">
      <alignment horizontal="center" vertical="center"/>
    </xf>
    <xf numFmtId="180" fontId="10" fillId="0" borderId="53" xfId="10" applyNumberFormat="1" applyFont="1" applyFill="1" applyBorder="1" applyAlignment="1">
      <alignment horizontal="center" vertical="center"/>
    </xf>
    <xf numFmtId="177" fontId="10" fillId="0" borderId="1" xfId="2" applyNumberFormat="1" applyFont="1" applyFill="1" applyBorder="1" applyAlignment="1">
      <alignment horizontal="center" vertical="center"/>
    </xf>
    <xf numFmtId="177" fontId="10" fillId="0" borderId="53" xfId="2" applyNumberFormat="1" applyFont="1" applyFill="1" applyBorder="1" applyAlignment="1">
      <alignment vertical="center"/>
    </xf>
    <xf numFmtId="0" fontId="10" fillId="0" borderId="51" xfId="10" applyFont="1" applyFill="1" applyBorder="1" applyAlignment="1">
      <alignment horizontal="center" vertical="center"/>
    </xf>
    <xf numFmtId="180" fontId="10" fillId="0" borderId="54" xfId="10" applyNumberFormat="1" applyFont="1" applyFill="1" applyBorder="1" applyAlignment="1">
      <alignment horizontal="center" vertical="center"/>
    </xf>
    <xf numFmtId="0" fontId="19" fillId="0" borderId="50" xfId="0" applyFont="1" applyFill="1" applyBorder="1" applyAlignment="1">
      <alignment vertical="center"/>
    </xf>
    <xf numFmtId="0" fontId="10" fillId="0" borderId="41" xfId="10" applyFont="1" applyFill="1" applyBorder="1" applyAlignment="1">
      <alignment horizontal="center" vertical="center"/>
    </xf>
    <xf numFmtId="0" fontId="10" fillId="0" borderId="27" xfId="0" applyFont="1" applyFill="1" applyBorder="1" applyAlignment="1">
      <alignment vertical="center"/>
    </xf>
    <xf numFmtId="0" fontId="19" fillId="0" borderId="24" xfId="0" applyFont="1" applyFill="1" applyBorder="1" applyAlignment="1">
      <alignment vertical="center"/>
    </xf>
    <xf numFmtId="0" fontId="9" fillId="0" borderId="0" xfId="8" applyAlignment="1">
      <alignment vertical="top"/>
    </xf>
    <xf numFmtId="0" fontId="9" fillId="0" borderId="0" xfId="8" applyFont="1">
      <alignment vertical="center"/>
    </xf>
    <xf numFmtId="0" fontId="24" fillId="0" borderId="0" xfId="6" applyFont="1" applyAlignment="1">
      <alignment horizontal="center" vertical="center"/>
    </xf>
    <xf numFmtId="0" fontId="24" fillId="0" borderId="33" xfId="6" applyFont="1" applyBorder="1" applyAlignment="1">
      <alignment vertical="center" wrapText="1"/>
    </xf>
    <xf numFmtId="0" fontId="39" fillId="0" borderId="28" xfId="6" quotePrefix="1" applyFont="1" applyBorder="1" applyAlignment="1">
      <alignment vertical="center" wrapText="1"/>
    </xf>
    <xf numFmtId="0" fontId="39" fillId="0" borderId="33" xfId="6" applyFont="1" applyBorder="1" applyAlignment="1">
      <alignment horizontal="left" vertical="center" wrapText="1" readingOrder="1"/>
    </xf>
    <xf numFmtId="0" fontId="39" fillId="0" borderId="56" xfId="6" applyFont="1" applyBorder="1" applyAlignment="1">
      <alignment horizontal="left" vertical="center" wrapText="1" readingOrder="1"/>
    </xf>
    <xf numFmtId="0" fontId="9" fillId="0" borderId="0" xfId="8" applyAlignment="1">
      <alignment horizontal="center" vertical="center"/>
    </xf>
    <xf numFmtId="0" fontId="5" fillId="0" borderId="0" xfId="8" applyFont="1" applyAlignment="1">
      <alignment horizontal="left" vertical="center"/>
    </xf>
    <xf numFmtId="0" fontId="41" fillId="0" borderId="0" xfId="8" applyFont="1">
      <alignment vertical="center"/>
    </xf>
    <xf numFmtId="0" fontId="5" fillId="0" borderId="0" xfId="5">
      <alignment vertical="center"/>
    </xf>
    <xf numFmtId="0" fontId="5" fillId="0" borderId="0" xfId="5" applyAlignment="1">
      <alignment horizontal="center" vertical="center"/>
    </xf>
    <xf numFmtId="0" fontId="8" fillId="0" borderId="0" xfId="5" applyFont="1">
      <alignment vertical="center"/>
    </xf>
    <xf numFmtId="0" fontId="24" fillId="0" borderId="0" xfId="6" applyFont="1" applyAlignment="1">
      <alignment horizontal="right" vertical="center"/>
    </xf>
    <xf numFmtId="0" fontId="10" fillId="0" borderId="0" xfId="5" applyFont="1" applyAlignment="1">
      <alignment horizontal="left" vertical="center"/>
    </xf>
    <xf numFmtId="0" fontId="5" fillId="0" borderId="0" xfId="5" applyFont="1">
      <alignment vertical="center"/>
    </xf>
    <xf numFmtId="0" fontId="5" fillId="0" borderId="31" xfId="5" applyBorder="1" applyAlignment="1">
      <alignment horizontal="center" vertical="center"/>
    </xf>
    <xf numFmtId="0" fontId="5" fillId="0" borderId="27" xfId="5" applyBorder="1" applyAlignment="1">
      <alignment horizontal="center" vertical="center"/>
    </xf>
    <xf numFmtId="0" fontId="5" fillId="0" borderId="32" xfId="5" applyBorder="1" applyAlignment="1">
      <alignment horizontal="center" vertical="center"/>
    </xf>
    <xf numFmtId="0" fontId="5" fillId="0" borderId="37" xfId="5" applyFont="1" applyBorder="1" applyAlignment="1">
      <alignment horizontal="center" vertical="center"/>
    </xf>
    <xf numFmtId="0" fontId="5" fillId="0" borderId="29" xfId="5" applyFont="1" applyBorder="1">
      <alignment vertical="center"/>
    </xf>
    <xf numFmtId="0" fontId="5" fillId="0" borderId="0" xfId="5" applyFont="1" applyBorder="1">
      <alignment vertical="center"/>
    </xf>
    <xf numFmtId="0" fontId="5" fillId="0" borderId="0" xfId="5" applyBorder="1" applyAlignment="1">
      <alignment horizontal="center" vertical="center"/>
    </xf>
    <xf numFmtId="0" fontId="8" fillId="0" borderId="0" xfId="26" applyFont="1">
      <alignment vertical="center"/>
    </xf>
    <xf numFmtId="0" fontId="5" fillId="0" borderId="0" xfId="26" applyFont="1">
      <alignment vertical="center"/>
    </xf>
    <xf numFmtId="0" fontId="9" fillId="0" borderId="0" xfId="8" applyAlignment="1">
      <alignment horizontal="right" vertical="center"/>
    </xf>
    <xf numFmtId="0" fontId="5" fillId="0" borderId="33" xfId="5" applyFont="1" applyBorder="1" applyAlignment="1">
      <alignment vertical="center" wrapText="1"/>
    </xf>
    <xf numFmtId="0" fontId="5" fillId="0" borderId="28" xfId="5" applyFont="1" applyBorder="1" applyAlignment="1">
      <alignment vertical="center" wrapText="1"/>
    </xf>
    <xf numFmtId="0" fontId="24" fillId="0" borderId="0" xfId="6" applyAlignment="1">
      <alignment horizontal="left" vertical="center" wrapText="1"/>
    </xf>
    <xf numFmtId="0" fontId="24" fillId="0" borderId="0" xfId="6" applyAlignment="1">
      <alignment horizontal="center" vertical="center" wrapText="1"/>
    </xf>
    <xf numFmtId="0" fontId="24" fillId="0" borderId="31" xfId="6" applyFont="1" applyBorder="1" applyAlignment="1">
      <alignment horizontal="center" vertical="center"/>
    </xf>
    <xf numFmtId="0" fontId="24" fillId="0" borderId="27" xfId="6" applyFont="1" applyBorder="1" applyAlignment="1">
      <alignment horizontal="center" vertical="center"/>
    </xf>
    <xf numFmtId="0" fontId="24" fillId="0" borderId="32" xfId="6" applyFont="1" applyBorder="1" applyAlignment="1">
      <alignment horizontal="center" vertical="center"/>
    </xf>
    <xf numFmtId="0" fontId="24" fillId="0" borderId="55" xfId="6" applyFont="1" applyBorder="1" applyAlignment="1">
      <alignment horizontal="left" vertical="center"/>
    </xf>
    <xf numFmtId="0" fontId="39" fillId="0" borderId="28" xfId="6" quotePrefix="1" applyFont="1" applyBorder="1" applyAlignment="1">
      <alignment horizontal="left" vertical="center" wrapText="1"/>
    </xf>
    <xf numFmtId="0" fontId="39" fillId="0" borderId="33" xfId="6" applyFont="1" applyBorder="1" applyAlignment="1">
      <alignment horizontal="left" vertical="center" wrapText="1"/>
    </xf>
    <xf numFmtId="0" fontId="39" fillId="0" borderId="33" xfId="6" applyFont="1" applyBorder="1" applyAlignment="1">
      <alignment vertical="center" wrapText="1"/>
    </xf>
    <xf numFmtId="0" fontId="39" fillId="0" borderId="19" xfId="6" quotePrefix="1" applyFont="1" applyBorder="1" applyAlignment="1">
      <alignment vertical="center" wrapText="1"/>
    </xf>
    <xf numFmtId="0" fontId="39" fillId="0" borderId="33" xfId="6" quotePrefix="1" applyFont="1" applyBorder="1" applyAlignment="1">
      <alignment vertical="center" wrapText="1"/>
    </xf>
    <xf numFmtId="0" fontId="49" fillId="0" borderId="0" xfId="6" applyFont="1">
      <alignment vertical="center"/>
    </xf>
    <xf numFmtId="0" fontId="23" fillId="0" borderId="2" xfId="1" applyBorder="1" applyAlignment="1" applyProtection="1">
      <alignment horizontal="center" vertical="center"/>
    </xf>
    <xf numFmtId="0" fontId="5" fillId="0" borderId="3" xfId="10" applyFont="1" applyFill="1" applyBorder="1" applyAlignment="1" applyProtection="1">
      <alignment horizontal="center" vertical="center"/>
    </xf>
    <xf numFmtId="0" fontId="42" fillId="0" borderId="0" xfId="6" applyFont="1">
      <alignment vertical="center"/>
    </xf>
    <xf numFmtId="0" fontId="24" fillId="0" borderId="0" xfId="9">
      <alignment vertical="center"/>
    </xf>
    <xf numFmtId="0" fontId="0" fillId="0" borderId="0" xfId="6" applyFont="1">
      <alignment vertical="center"/>
    </xf>
    <xf numFmtId="0" fontId="51" fillId="0" borderId="0" xfId="6" applyFont="1" applyBorder="1" applyAlignment="1">
      <alignment horizontal="left" vertical="center" readingOrder="1"/>
    </xf>
    <xf numFmtId="179" fontId="24" fillId="0" borderId="0" xfId="6" applyNumberFormat="1" applyBorder="1" applyAlignment="1">
      <alignment horizontal="center" vertical="center"/>
    </xf>
    <xf numFmtId="0" fontId="51" fillId="0" borderId="29" xfId="6" applyFont="1" applyBorder="1" applyAlignment="1">
      <alignment horizontal="left" vertical="center" readingOrder="1"/>
    </xf>
    <xf numFmtId="182" fontId="24" fillId="0" borderId="15" xfId="6" applyNumberFormat="1" applyBorder="1" applyAlignment="1">
      <alignment horizontal="center" vertical="center"/>
    </xf>
    <xf numFmtId="0" fontId="5" fillId="0" borderId="37" xfId="5" applyBorder="1" applyAlignment="1">
      <alignment horizontal="center" vertical="center"/>
    </xf>
    <xf numFmtId="0" fontId="9" fillId="0" borderId="28" xfId="6" applyFont="1" applyBorder="1" applyAlignment="1">
      <alignment vertical="center" wrapText="1"/>
    </xf>
    <xf numFmtId="0" fontId="9" fillId="0" borderId="33" xfId="6" applyFont="1" applyBorder="1" applyAlignment="1">
      <alignment horizontal="left" vertical="center" wrapText="1"/>
    </xf>
    <xf numFmtId="0" fontId="24" fillId="0" borderId="32" xfId="6" applyBorder="1" applyAlignment="1">
      <alignment horizontal="center" vertical="center"/>
    </xf>
    <xf numFmtId="0" fontId="24" fillId="0" borderId="27" xfId="6" applyBorder="1" applyAlignment="1">
      <alignment horizontal="center" vertical="center"/>
    </xf>
    <xf numFmtId="0" fontId="24" fillId="0" borderId="31" xfId="6" applyBorder="1" applyAlignment="1">
      <alignment horizontal="center" vertical="center"/>
    </xf>
    <xf numFmtId="0" fontId="24" fillId="0" borderId="0" xfId="9" applyFont="1">
      <alignment vertical="center"/>
    </xf>
    <xf numFmtId="183" fontId="9" fillId="0" borderId="0" xfId="6" applyNumberFormat="1" applyFont="1" applyAlignment="1">
      <alignment horizontal="left" vertical="center"/>
    </xf>
    <xf numFmtId="0" fontId="42" fillId="0" borderId="0" xfId="6" applyFont="1" applyBorder="1" applyAlignment="1">
      <alignment vertical="center"/>
    </xf>
    <xf numFmtId="0" fontId="42" fillId="0" borderId="0" xfId="6" applyFont="1" applyAlignment="1">
      <alignment horizontal="left" vertical="center" wrapText="1"/>
    </xf>
    <xf numFmtId="0" fontId="42" fillId="0" borderId="0" xfId="6" applyFont="1" applyAlignment="1">
      <alignment horizontal="center" vertical="center" wrapText="1"/>
    </xf>
    <xf numFmtId="0" fontId="42" fillId="0" borderId="0" xfId="6" applyFont="1" applyAlignment="1">
      <alignment horizontal="center" vertical="center"/>
    </xf>
    <xf numFmtId="0" fontId="52" fillId="0" borderId="0" xfId="6" applyFont="1">
      <alignment vertical="center"/>
    </xf>
    <xf numFmtId="182" fontId="39" fillId="0" borderId="57" xfId="6" applyNumberFormat="1" applyFont="1" applyBorder="1" applyAlignment="1">
      <alignment horizontal="center" vertical="center"/>
    </xf>
    <xf numFmtId="182" fontId="39" fillId="0" borderId="4" xfId="6" applyNumberFormat="1" applyFont="1" applyBorder="1" applyAlignment="1">
      <alignment horizontal="center" vertical="center"/>
    </xf>
    <xf numFmtId="0" fontId="9" fillId="0" borderId="33" xfId="6" applyFont="1" applyBorder="1" applyAlignment="1">
      <alignment vertical="center" wrapText="1"/>
    </xf>
    <xf numFmtId="0" fontId="5" fillId="0" borderId="0" xfId="5" applyAlignment="1">
      <alignment horizontal="left" vertical="center" wrapText="1"/>
    </xf>
    <xf numFmtId="182" fontId="24" fillId="0" borderId="0" xfId="6" applyNumberFormat="1" applyBorder="1" applyAlignment="1">
      <alignment horizontal="center" vertical="center"/>
    </xf>
    <xf numFmtId="0" fontId="5" fillId="0" borderId="0" xfId="5" applyFont="1" applyBorder="1" applyAlignment="1">
      <alignment horizontal="center" vertical="center"/>
    </xf>
    <xf numFmtId="182" fontId="5" fillId="0" borderId="4" xfId="5" applyNumberFormat="1" applyFont="1" applyBorder="1" applyAlignment="1">
      <alignment horizontal="center" vertical="center"/>
    </xf>
    <xf numFmtId="0" fontId="5" fillId="0" borderId="33" xfId="5" applyFont="1" applyBorder="1">
      <alignment vertical="center"/>
    </xf>
    <xf numFmtId="0" fontId="5" fillId="0" borderId="55" xfId="5" applyFont="1" applyBorder="1" applyAlignment="1">
      <alignment vertical="center"/>
    </xf>
    <xf numFmtId="0" fontId="5" fillId="0" borderId="33" xfId="5" applyFont="1" applyBorder="1" applyAlignment="1">
      <alignment vertical="center"/>
    </xf>
    <xf numFmtId="0" fontId="39" fillId="0" borderId="0" xfId="6" applyFont="1">
      <alignment vertical="center"/>
    </xf>
    <xf numFmtId="182" fontId="24" fillId="0" borderId="4" xfId="6" applyNumberFormat="1" applyFont="1" applyBorder="1" applyAlignment="1">
      <alignment horizontal="center" vertical="center"/>
    </xf>
    <xf numFmtId="0" fontId="9" fillId="0" borderId="19" xfId="6" applyFont="1" applyBorder="1" applyAlignment="1">
      <alignment vertical="center" wrapText="1"/>
    </xf>
    <xf numFmtId="0" fontId="0" fillId="0" borderId="0" xfId="9" applyFont="1" applyAlignment="1">
      <alignment vertical="center" wrapText="1"/>
    </xf>
    <xf numFmtId="0" fontId="42" fillId="0" borderId="0" xfId="6" applyFont="1" applyAlignment="1">
      <alignment vertical="center" wrapText="1"/>
    </xf>
    <xf numFmtId="0" fontId="39" fillId="0" borderId="52" xfId="6" quotePrefix="1" applyFont="1" applyBorder="1" applyAlignment="1">
      <alignment vertical="center" wrapText="1"/>
    </xf>
    <xf numFmtId="182" fontId="24" fillId="0" borderId="17" xfId="6" applyNumberFormat="1" applyFont="1" applyBorder="1" applyAlignment="1">
      <alignment horizontal="center" vertical="center"/>
    </xf>
    <xf numFmtId="0" fontId="39" fillId="0" borderId="36" xfId="6" applyFont="1" applyBorder="1" applyAlignment="1">
      <alignment horizontal="center" vertical="center" wrapText="1" readingOrder="1"/>
    </xf>
    <xf numFmtId="182" fontId="24" fillId="0" borderId="42" xfId="6" applyNumberFormat="1" applyFont="1" applyBorder="1" applyAlignment="1">
      <alignment horizontal="center" vertical="center"/>
    </xf>
    <xf numFmtId="0" fontId="10" fillId="0" borderId="27" xfId="10" applyFont="1" applyFill="1" applyBorder="1" applyAlignment="1" applyProtection="1">
      <alignment horizontal="left" vertical="center"/>
      <protection locked="0"/>
    </xf>
    <xf numFmtId="0" fontId="14" fillId="0" borderId="27" xfId="10" applyFont="1" applyFill="1" applyBorder="1" applyAlignment="1" applyProtection="1">
      <alignment horizontal="left" vertical="center"/>
      <protection locked="0"/>
    </xf>
    <xf numFmtId="0" fontId="10" fillId="0" borderId="27" xfId="10" applyFont="1" applyFill="1" applyBorder="1" applyAlignment="1" applyProtection="1">
      <alignment horizontal="center" vertical="center"/>
      <protection locked="0"/>
    </xf>
    <xf numFmtId="0" fontId="10" fillId="0" borderId="41" xfId="10" applyFont="1" applyFill="1" applyBorder="1" applyAlignment="1" applyProtection="1">
      <alignment horizontal="center" vertical="center"/>
      <protection locked="0"/>
    </xf>
    <xf numFmtId="0" fontId="23" fillId="0" borderId="32" xfId="1" applyFill="1" applyBorder="1" applyAlignment="1" applyProtection="1">
      <alignment horizontal="left" vertical="center"/>
      <protection locked="0"/>
    </xf>
    <xf numFmtId="184" fontId="10" fillId="0" borderId="2" xfId="10" applyNumberFormat="1" applyFont="1" applyFill="1" applyBorder="1" applyAlignment="1" applyProtection="1">
      <alignment vertical="center"/>
      <protection locked="0"/>
    </xf>
    <xf numFmtId="184" fontId="5" fillId="0" borderId="2" xfId="10" applyNumberFormat="1" applyFont="1" applyFill="1" applyBorder="1" applyAlignment="1" applyProtection="1">
      <alignment vertical="center"/>
      <protection locked="0"/>
    </xf>
    <xf numFmtId="184" fontId="16" fillId="0" borderId="22" xfId="10" applyNumberFormat="1" applyFont="1" applyFill="1" applyBorder="1" applyAlignment="1">
      <alignment horizontal="center" vertical="center"/>
    </xf>
    <xf numFmtId="184" fontId="27" fillId="0" borderId="0" xfId="10" applyNumberFormat="1" applyFont="1" applyFill="1" applyBorder="1" applyAlignment="1">
      <alignment horizontal="center" vertical="center"/>
    </xf>
    <xf numFmtId="0" fontId="24" fillId="0" borderId="28" xfId="5" applyFont="1" applyBorder="1" applyAlignment="1">
      <alignment vertical="center" wrapText="1"/>
    </xf>
    <xf numFmtId="0" fontId="24" fillId="0" borderId="33" xfId="5" applyFont="1" applyBorder="1" applyAlignment="1">
      <alignment vertical="center" wrapText="1"/>
    </xf>
    <xf numFmtId="0" fontId="8" fillId="0" borderId="40" xfId="10" applyFont="1" applyFill="1" applyBorder="1" applyAlignment="1">
      <alignment horizontal="center" vertical="top"/>
    </xf>
    <xf numFmtId="0" fontId="8" fillId="0" borderId="36" xfId="10" applyFont="1" applyFill="1" applyBorder="1" applyAlignment="1">
      <alignment horizontal="center" vertical="top"/>
    </xf>
    <xf numFmtId="176" fontId="12" fillId="0" borderId="25" xfId="10" applyNumberFormat="1" applyFont="1" applyFill="1" applyBorder="1" applyAlignment="1">
      <alignment horizontal="left" vertical="center" wrapText="1"/>
    </xf>
    <xf numFmtId="176" fontId="12" fillId="0" borderId="43" xfId="10" applyNumberFormat="1" applyFont="1" applyFill="1" applyBorder="1" applyAlignment="1">
      <alignment horizontal="left" vertical="center" wrapText="1"/>
    </xf>
    <xf numFmtId="0" fontId="29" fillId="0" borderId="1" xfId="10" applyFont="1" applyFill="1" applyBorder="1" applyAlignment="1">
      <alignment horizontal="center" vertical="center"/>
    </xf>
    <xf numFmtId="0" fontId="23" fillId="0" borderId="48" xfId="1" applyFill="1" applyBorder="1" applyAlignment="1" applyProtection="1">
      <alignment horizontal="left"/>
    </xf>
    <xf numFmtId="176" fontId="12" fillId="0" borderId="20" xfId="10" applyNumberFormat="1" applyFont="1" applyFill="1" applyBorder="1" applyAlignment="1">
      <alignment horizontal="left" vertical="center" wrapText="1"/>
    </xf>
    <xf numFmtId="0" fontId="5" fillId="0" borderId="3"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23" fillId="0" borderId="0" xfId="1" applyFill="1" applyBorder="1" applyAlignment="1" applyProtection="1">
      <alignment horizontal="left"/>
    </xf>
    <xf numFmtId="0" fontId="10" fillId="0" borderId="3" xfId="10" applyFont="1" applyFill="1" applyBorder="1" applyAlignment="1" applyProtection="1">
      <alignment horizontal="center" vertical="center"/>
    </xf>
    <xf numFmtId="0" fontId="10" fillId="0" borderId="5" xfId="10" applyFont="1" applyFill="1" applyBorder="1" applyAlignment="1" applyProtection="1">
      <alignment horizontal="center" vertical="center"/>
    </xf>
    <xf numFmtId="0" fontId="5" fillId="0" borderId="33" xfId="10" applyFont="1" applyFill="1" applyBorder="1" applyAlignment="1" applyProtection="1">
      <alignment horizontal="center" vertical="center"/>
    </xf>
    <xf numFmtId="0" fontId="5" fillId="0" borderId="3" xfId="10" applyFont="1" applyFill="1" applyBorder="1" applyAlignment="1" applyProtection="1">
      <alignment horizontal="center" vertical="center"/>
    </xf>
    <xf numFmtId="0" fontId="5" fillId="0" borderId="3" xfId="10" applyFont="1" applyFill="1" applyBorder="1" applyAlignment="1" applyProtection="1">
      <alignment horizontal="center" vertical="center"/>
      <protection locked="0"/>
    </xf>
    <xf numFmtId="0" fontId="5" fillId="0" borderId="35" xfId="10" applyFont="1" applyFill="1" applyBorder="1" applyAlignment="1" applyProtection="1">
      <alignment horizontal="center" vertical="center"/>
      <protection locked="0"/>
    </xf>
    <xf numFmtId="0" fontId="5" fillId="0" borderId="42" xfId="10" applyFont="1" applyFill="1" applyBorder="1" applyAlignment="1" applyProtection="1">
      <alignment horizontal="center" vertical="center"/>
      <protection locked="0"/>
    </xf>
    <xf numFmtId="0" fontId="5" fillId="0" borderId="37" xfId="10" applyFont="1" applyFill="1" applyBorder="1" applyAlignment="1" applyProtection="1">
      <alignment horizontal="center" vertical="center"/>
    </xf>
    <xf numFmtId="0" fontId="5" fillId="0" borderId="44" xfId="10" applyFont="1" applyFill="1" applyBorder="1" applyAlignment="1" applyProtection="1">
      <alignment horizontal="center" vertical="center"/>
    </xf>
    <xf numFmtId="0" fontId="23" fillId="0" borderId="44" xfId="1" applyFill="1" applyBorder="1" applyAlignment="1" applyProtection="1">
      <alignment horizontal="center" vertical="center"/>
      <protection locked="0"/>
    </xf>
    <xf numFmtId="0" fontId="5" fillId="0" borderId="45" xfId="10" applyFont="1" applyFill="1" applyBorder="1" applyAlignment="1" applyProtection="1">
      <alignment horizontal="center" vertical="center"/>
      <protection locked="0"/>
    </xf>
    <xf numFmtId="0" fontId="5" fillId="0" borderId="46" xfId="10" applyFont="1" applyFill="1" applyBorder="1" applyAlignment="1" applyProtection="1">
      <alignment horizontal="center" vertical="center"/>
      <protection locked="0"/>
    </xf>
    <xf numFmtId="0" fontId="11" fillId="0" borderId="0" xfId="10" applyFont="1" applyFill="1" applyBorder="1" applyAlignment="1" applyProtection="1">
      <alignment horizontal="center" vertical="center"/>
    </xf>
    <xf numFmtId="0" fontId="26" fillId="0" borderId="1" xfId="10" applyFont="1" applyFill="1" applyBorder="1" applyAlignment="1">
      <alignment horizontal="right" vertical="center"/>
    </xf>
    <xf numFmtId="0" fontId="26" fillId="0" borderId="21" xfId="10" applyFont="1" applyFill="1" applyBorder="1" applyAlignment="1">
      <alignment horizontal="right" vertical="center"/>
    </xf>
    <xf numFmtId="0" fontId="5" fillId="0" borderId="31" xfId="10" applyFont="1" applyFill="1" applyBorder="1" applyAlignment="1" applyProtection="1">
      <alignment horizontal="center" vertical="center"/>
    </xf>
    <xf numFmtId="0" fontId="5" fillId="0" borderId="41" xfId="10" applyFont="1" applyFill="1" applyBorder="1" applyAlignment="1" applyProtection="1">
      <alignment horizontal="center" vertical="center"/>
    </xf>
    <xf numFmtId="0" fontId="5" fillId="0" borderId="41" xfId="10" applyFont="1" applyFill="1" applyBorder="1" applyAlignment="1" applyProtection="1">
      <alignment horizontal="center" vertical="center"/>
      <protection locked="0"/>
    </xf>
    <xf numFmtId="0" fontId="5" fillId="0" borderId="34" xfId="10" applyFont="1" applyFill="1" applyBorder="1" applyAlignment="1" applyProtection="1">
      <alignment horizontal="center" vertical="center"/>
      <protection locked="0"/>
    </xf>
    <xf numFmtId="0" fontId="5" fillId="0" borderId="24" xfId="10" applyFont="1" applyFill="1" applyBorder="1" applyAlignment="1" applyProtection="1">
      <alignment horizontal="center" vertical="center"/>
      <protection locked="0"/>
    </xf>
    <xf numFmtId="0" fontId="5" fillId="0" borderId="3"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184" fontId="28" fillId="0" borderId="20" xfId="10" applyNumberFormat="1" applyFont="1" applyFill="1" applyBorder="1" applyAlignment="1" applyProtection="1">
      <alignment horizontal="center" vertical="center"/>
      <protection locked="0"/>
    </xf>
    <xf numFmtId="184" fontId="28" fillId="0" borderId="26" xfId="10" applyNumberFormat="1" applyFont="1" applyFill="1" applyBorder="1" applyAlignment="1" applyProtection="1">
      <alignment horizontal="center" vertical="center"/>
      <protection locked="0"/>
    </xf>
    <xf numFmtId="0" fontId="5" fillId="0" borderId="5" xfId="10" applyFont="1" applyFill="1" applyBorder="1" applyAlignment="1" applyProtection="1">
      <alignment horizontal="center" vertical="center"/>
      <protection locked="0"/>
    </xf>
    <xf numFmtId="0" fontId="10" fillId="0" borderId="42" xfId="10" applyFont="1" applyFill="1" applyBorder="1" applyAlignment="1" applyProtection="1">
      <alignment horizontal="center" vertical="center"/>
    </xf>
    <xf numFmtId="0" fontId="10" fillId="0" borderId="3" xfId="10" applyFont="1" applyFill="1" applyBorder="1" applyAlignment="1" applyProtection="1">
      <alignment horizontal="center" vertical="center"/>
      <protection locked="0"/>
    </xf>
    <xf numFmtId="0" fontId="10" fillId="0" borderId="42" xfId="10" applyFont="1" applyFill="1" applyBorder="1" applyAlignment="1" applyProtection="1">
      <alignment horizontal="center" vertical="center"/>
      <protection locked="0"/>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7" xfId="0" applyFont="1" applyFill="1" applyBorder="1" applyAlignment="1">
      <alignment horizontal="center" vertical="center"/>
    </xf>
    <xf numFmtId="0" fontId="11" fillId="0" borderId="0" xfId="10" applyFont="1" applyFill="1" applyBorder="1" applyAlignment="1">
      <alignment horizontal="center" vertical="center"/>
    </xf>
    <xf numFmtId="0" fontId="8" fillId="0" borderId="1" xfId="10" applyFont="1" applyFill="1" applyBorder="1" applyAlignment="1">
      <alignment horizontal="center" vertical="center"/>
    </xf>
    <xf numFmtId="0" fontId="5" fillId="0" borderId="31" xfId="10" applyFont="1" applyFill="1" applyBorder="1" applyAlignment="1">
      <alignment horizontal="center" vertical="center"/>
    </xf>
    <xf numFmtId="0" fontId="5" fillId="0" borderId="41" xfId="10" applyFont="1" applyFill="1" applyBorder="1" applyAlignment="1">
      <alignment horizontal="center" vertical="center"/>
    </xf>
    <xf numFmtId="0" fontId="5" fillId="0" borderId="33"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3" xfId="0" applyFont="1" applyFill="1" applyBorder="1" applyAlignment="1">
      <alignment horizontal="left" vertical="center"/>
    </xf>
    <xf numFmtId="0" fontId="5" fillId="0" borderId="35" xfId="0" applyFont="1" applyFill="1" applyBorder="1" applyAlignment="1">
      <alignment horizontal="left" vertical="center"/>
    </xf>
    <xf numFmtId="0" fontId="5" fillId="0" borderId="5" xfId="0" applyFont="1" applyFill="1" applyBorder="1" applyAlignment="1">
      <alignment horizontal="left" vertical="center"/>
    </xf>
    <xf numFmtId="0" fontId="5" fillId="0" borderId="41" xfId="10" applyNumberFormat="1" applyFont="1" applyFill="1" applyBorder="1" applyAlignment="1">
      <alignment horizontal="left" vertical="center"/>
    </xf>
    <xf numFmtId="0" fontId="5" fillId="0" borderId="34" xfId="10" applyNumberFormat="1" applyFont="1" applyFill="1" applyBorder="1" applyAlignment="1">
      <alignment horizontal="left" vertical="center"/>
    </xf>
    <xf numFmtId="49" fontId="5" fillId="0" borderId="3"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12" fillId="0" borderId="18" xfId="10" applyFont="1" applyFill="1" applyBorder="1" applyAlignment="1">
      <alignment horizontal="left" vertical="center" wrapText="1"/>
    </xf>
    <xf numFmtId="0" fontId="12" fillId="0" borderId="25" xfId="10" applyFont="1" applyFill="1" applyBorder="1" applyAlignment="1">
      <alignment horizontal="left" vertical="center" wrapText="1"/>
    </xf>
    <xf numFmtId="0" fontId="12" fillId="0" borderId="43" xfId="10" applyFont="1" applyFill="1" applyBorder="1" applyAlignment="1">
      <alignment horizontal="left" vertical="center" wrapText="1"/>
    </xf>
    <xf numFmtId="0" fontId="5" fillId="0" borderId="0" xfId="10" applyFont="1" applyFill="1" applyBorder="1" applyAlignment="1">
      <alignment horizontal="center" vertical="center"/>
    </xf>
    <xf numFmtId="181" fontId="15" fillId="0" borderId="0" xfId="1" applyNumberFormat="1" applyFont="1" applyFill="1" applyBorder="1" applyAlignment="1" applyProtection="1">
      <alignment horizontal="left" vertical="center"/>
    </xf>
    <xf numFmtId="0" fontId="17" fillId="0" borderId="0" xfId="1" applyFont="1" applyFill="1" applyBorder="1" applyAlignment="1" applyProtection="1">
      <alignment horizontal="center" vertical="center"/>
    </xf>
    <xf numFmtId="0" fontId="5" fillId="0" borderId="42" xfId="10" applyFont="1" applyFill="1" applyBorder="1" applyAlignment="1">
      <alignment horizontal="center" vertical="center"/>
    </xf>
    <xf numFmtId="0" fontId="5" fillId="0" borderId="37" xfId="10" applyFont="1" applyFill="1" applyBorder="1" applyAlignment="1">
      <alignment horizontal="center" vertical="center"/>
    </xf>
    <xf numFmtId="0" fontId="5" fillId="0" borderId="44" xfId="10" applyFont="1" applyFill="1" applyBorder="1" applyAlignment="1">
      <alignment horizontal="center" vertical="center"/>
    </xf>
    <xf numFmtId="0" fontId="5" fillId="0" borderId="46" xfId="0" applyFont="1" applyFill="1" applyBorder="1" applyAlignment="1">
      <alignment horizontal="center" vertical="center"/>
    </xf>
    <xf numFmtId="0" fontId="5" fillId="0" borderId="35" xfId="10" applyFont="1" applyFill="1" applyBorder="1" applyAlignment="1">
      <alignment horizontal="center" vertical="center"/>
    </xf>
    <xf numFmtId="0" fontId="5" fillId="0" borderId="5" xfId="10" applyFont="1" applyFill="1" applyBorder="1" applyAlignment="1">
      <alignment horizontal="center" vertical="center"/>
    </xf>
    <xf numFmtId="0" fontId="48" fillId="0" borderId="0" xfId="5" applyFont="1" applyAlignment="1">
      <alignment horizontal="center" vertical="center" wrapText="1"/>
    </xf>
    <xf numFmtId="0" fontId="48" fillId="0" borderId="0" xfId="5" applyFont="1" applyAlignment="1">
      <alignment horizontal="center" vertical="center"/>
    </xf>
    <xf numFmtId="0" fontId="39" fillId="0" borderId="0" xfId="5" applyFont="1" applyAlignment="1">
      <alignment horizontal="left" vertical="center" wrapText="1"/>
    </xf>
    <xf numFmtId="0" fontId="39" fillId="0" borderId="0" xfId="5" applyFont="1" applyAlignment="1">
      <alignment horizontal="left" vertical="top" wrapText="1"/>
    </xf>
    <xf numFmtId="0" fontId="5" fillId="0" borderId="0" xfId="5" applyFont="1" applyAlignment="1">
      <alignment horizontal="left" vertical="top" wrapText="1"/>
    </xf>
    <xf numFmtId="0" fontId="39" fillId="0" borderId="0" xfId="26" applyFont="1" applyAlignment="1">
      <alignment horizontal="left" vertical="top" wrapText="1"/>
    </xf>
    <xf numFmtId="0" fontId="44" fillId="0" borderId="0" xfId="6" applyFont="1" applyAlignment="1">
      <alignment horizontal="center" vertical="center" wrapText="1"/>
    </xf>
    <xf numFmtId="0" fontId="44" fillId="0" borderId="0" xfId="6" applyFont="1" applyAlignment="1">
      <alignment horizontal="center" vertical="center"/>
    </xf>
    <xf numFmtId="0" fontId="5" fillId="0" borderId="0" xfId="6" applyFont="1" applyAlignment="1">
      <alignment horizontal="left" vertical="top" wrapText="1"/>
    </xf>
    <xf numFmtId="5" fontId="9" fillId="0" borderId="0" xfId="6" applyNumberFormat="1" applyFont="1" applyAlignment="1">
      <alignment horizontal="left" vertical="center" wrapText="1"/>
    </xf>
    <xf numFmtId="0" fontId="9" fillId="0" borderId="0" xfId="6" applyFont="1" applyAlignment="1">
      <alignment horizontal="left" vertical="center" wrapText="1"/>
    </xf>
    <xf numFmtId="0" fontId="9" fillId="0" borderId="0" xfId="6" applyFont="1" applyAlignment="1">
      <alignment horizontal="left" vertical="top" wrapText="1"/>
    </xf>
    <xf numFmtId="0" fontId="24" fillId="0" borderId="0" xfId="6" applyFont="1" applyAlignment="1">
      <alignment vertical="center" wrapText="1"/>
    </xf>
    <xf numFmtId="0" fontId="9" fillId="0" borderId="0" xfId="8" applyAlignment="1">
      <alignment horizontal="left" vertical="top" wrapText="1"/>
    </xf>
    <xf numFmtId="0" fontId="24" fillId="0" borderId="0" xfId="6" applyFont="1" applyAlignment="1">
      <alignment horizontal="left" vertical="center" wrapText="1"/>
    </xf>
    <xf numFmtId="0" fontId="47" fillId="0" borderId="48" xfId="6" applyFont="1" applyBorder="1" applyAlignment="1">
      <alignment horizontal="right" vertical="top" wrapText="1" readingOrder="1"/>
    </xf>
  </cellXfs>
  <cellStyles count="28">
    <cellStyle name="パーセント 2 4" xfId="24"/>
    <cellStyle name="ハイパーリンク" xfId="1" builtinId="8"/>
    <cellStyle name="ハイパーリンク 2" xfId="19"/>
    <cellStyle name="ハイパーリンク 3" xfId="20"/>
    <cellStyle name="ハイパーリンク 4" xfId="27"/>
    <cellStyle name="桁区切り" xfId="2" builtinId="6"/>
    <cellStyle name="桁区切り 2" xfId="3"/>
    <cellStyle name="桁区切り 2 2" xfId="23"/>
    <cellStyle name="桁区切り 3" xfId="22"/>
    <cellStyle name="標準" xfId="0" builtinId="0"/>
    <cellStyle name="標準 2" xfId="15"/>
    <cellStyle name="標準 2 2" xfId="4"/>
    <cellStyle name="標準 2 2 2" xfId="5"/>
    <cellStyle name="標準 2 2 3 2" xfId="6"/>
    <cellStyle name="標準 2 2 3 3 2" xfId="7"/>
    <cellStyle name="標準 2 3" xfId="17"/>
    <cellStyle name="標準 2_H22 研修講座見積提出依頼(FLM提出分) 2" xfId="8"/>
    <cellStyle name="標準 2_H23 研修講座ご提案" xfId="26"/>
    <cellStyle name="標準 3" xfId="16"/>
    <cellStyle name="標準 4" xfId="9"/>
    <cellStyle name="標準 5" xfId="21"/>
    <cellStyle name="標準 6" xfId="18"/>
    <cellStyle name="標準 7" xfId="25"/>
    <cellStyle name="標準_ITエンジニア育成研修(H200404)改6D" xfId="10"/>
    <cellStyle name="標準_ITエンジニア育成研修(H200404)改6D_12 H20 9月下旬10月研修受講者一覧200905D_00　H2１ ４月分申込一覧2１0330" xfId="11"/>
    <cellStyle name="標準_ITエンジニア育成研修(H200404)改6D_13 ②H20ネットワーク構築他」研修申込（長菱ｿ追加２）" xfId="12"/>
    <cellStyle name="標準_ITエンジニア育成研修(H200404)改6D_13 ②研修申込書（9月下旬10月実施分）（SFK)200812G" xfId="13"/>
    <cellStyle name="標準_ITエンジニア育成研修(H200404)改6D_19 H20研修申込書（1月分）201205菱ソ21120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120650</xdr:colOff>
      <xdr:row>18</xdr:row>
      <xdr:rowOff>152400</xdr:rowOff>
    </xdr:from>
    <xdr:to>
      <xdr:col>2</xdr:col>
      <xdr:colOff>146050</xdr:colOff>
      <xdr:row>19</xdr:row>
      <xdr:rowOff>196850</xdr:rowOff>
    </xdr:to>
    <xdr:cxnSp macro="">
      <xdr:nvCxnSpPr>
        <xdr:cNvPr id="10" name="カギ線コネクタ 9"/>
        <xdr:cNvCxnSpPr/>
      </xdr:nvCxnSpPr>
      <xdr:spPr>
        <a:xfrm flipV="1">
          <a:off x="190500" y="4673600"/>
          <a:ext cx="381000" cy="311150"/>
        </a:xfrm>
        <a:prstGeom prst="bentConnector3">
          <a:avLst>
            <a:gd name="adj1" fmla="val -1666"/>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8</xdr:row>
      <xdr:rowOff>152400</xdr:rowOff>
    </xdr:from>
    <xdr:to>
      <xdr:col>2</xdr:col>
      <xdr:colOff>146050</xdr:colOff>
      <xdr:row>9</xdr:row>
      <xdr:rowOff>196850</xdr:rowOff>
    </xdr:to>
    <xdr:cxnSp macro="">
      <xdr:nvCxnSpPr>
        <xdr:cNvPr id="37" name="カギ線コネクタ 36"/>
        <xdr:cNvCxnSpPr/>
      </xdr:nvCxnSpPr>
      <xdr:spPr>
        <a:xfrm flipV="1">
          <a:off x="190500" y="4673600"/>
          <a:ext cx="381000" cy="311150"/>
        </a:xfrm>
        <a:prstGeom prst="bentConnector3">
          <a:avLst>
            <a:gd name="adj1" fmla="val -1666"/>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28</xdr:row>
      <xdr:rowOff>152400</xdr:rowOff>
    </xdr:from>
    <xdr:to>
      <xdr:col>2</xdr:col>
      <xdr:colOff>146050</xdr:colOff>
      <xdr:row>29</xdr:row>
      <xdr:rowOff>196850</xdr:rowOff>
    </xdr:to>
    <xdr:cxnSp macro="">
      <xdr:nvCxnSpPr>
        <xdr:cNvPr id="4" name="カギ線コネクタ 3"/>
        <xdr:cNvCxnSpPr/>
      </xdr:nvCxnSpPr>
      <xdr:spPr>
        <a:xfrm flipV="1">
          <a:off x="204470" y="4373880"/>
          <a:ext cx="391160" cy="212090"/>
        </a:xfrm>
        <a:prstGeom prst="bentConnector3">
          <a:avLst>
            <a:gd name="adj1" fmla="val -1666"/>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showZeros="0" tabSelected="1" workbookViewId="0">
      <selection activeCell="N15" sqref="N15"/>
    </sheetView>
  </sheetViews>
  <sheetFormatPr defaultColWidth="8.6640625" defaultRowHeight="13.2"/>
  <cols>
    <col min="1" max="1" width="0.9140625" style="1" customWidth="1"/>
    <col min="2" max="2" width="4" style="1" customWidth="1"/>
    <col min="3" max="3" width="9.1640625" style="1" customWidth="1"/>
    <col min="4" max="4" width="11.1640625" style="1" customWidth="1"/>
    <col min="5" max="5" width="2.58203125" style="1" customWidth="1"/>
    <col min="6" max="6" width="9.5" style="1" customWidth="1"/>
    <col min="7" max="7" width="9.08203125" style="1" customWidth="1"/>
    <col min="8" max="8" width="6.5" style="1" customWidth="1"/>
    <col min="9" max="9" width="5.58203125" style="1" customWidth="1"/>
    <col min="10" max="10" width="4" style="1" customWidth="1"/>
    <col min="11" max="11" width="18" style="1" customWidth="1"/>
    <col min="12" max="12" width="1.5" style="1" customWidth="1"/>
    <col min="13" max="16384" width="8.6640625" style="1"/>
  </cols>
  <sheetData>
    <row r="1" spans="2:18" ht="17.399999999999999" customHeight="1" thickBot="1">
      <c r="C1" s="292" t="s">
        <v>190</v>
      </c>
      <c r="D1" s="292"/>
      <c r="E1" s="292"/>
      <c r="F1" s="292"/>
      <c r="G1" s="292"/>
      <c r="H1" s="292"/>
      <c r="I1" s="292"/>
      <c r="J1" s="128"/>
    </row>
    <row r="2" spans="2:18" ht="19.95" customHeight="1" thickBot="1">
      <c r="C2" s="2"/>
      <c r="D2" s="267">
        <v>43656</v>
      </c>
      <c r="E2" s="3" t="s">
        <v>0</v>
      </c>
      <c r="F2" s="293" t="s">
        <v>1</v>
      </c>
      <c r="G2" s="293"/>
      <c r="H2" s="293"/>
      <c r="I2" s="294"/>
      <c r="J2" s="303">
        <v>43626</v>
      </c>
      <c r="K2" s="304"/>
    </row>
    <row r="3" spans="2:18" ht="15" customHeight="1">
      <c r="C3" s="295" t="s">
        <v>2</v>
      </c>
      <c r="D3" s="296"/>
      <c r="E3" s="297"/>
      <c r="F3" s="298"/>
      <c r="G3" s="298"/>
      <c r="H3" s="298"/>
      <c r="I3" s="298"/>
      <c r="J3" s="298"/>
      <c r="K3" s="299"/>
    </row>
    <row r="4" spans="2:18" ht="15" customHeight="1">
      <c r="C4" s="282" t="s">
        <v>3</v>
      </c>
      <c r="D4" s="283"/>
      <c r="E4" s="219" t="s">
        <v>4</v>
      </c>
      <c r="F4" s="4"/>
      <c r="G4" s="300"/>
      <c r="H4" s="301"/>
      <c r="I4" s="301"/>
      <c r="J4" s="301"/>
      <c r="K4" s="302"/>
    </row>
    <row r="5" spans="2:18" ht="15" customHeight="1">
      <c r="C5" s="282" t="s">
        <v>5</v>
      </c>
      <c r="D5" s="283"/>
      <c r="E5" s="284"/>
      <c r="F5" s="285"/>
      <c r="G5" s="285"/>
      <c r="H5" s="285"/>
      <c r="I5" s="285"/>
      <c r="J5" s="285"/>
      <c r="K5" s="305"/>
    </row>
    <row r="6" spans="2:18" ht="15" customHeight="1">
      <c r="C6" s="282" t="s">
        <v>6</v>
      </c>
      <c r="D6" s="283"/>
      <c r="E6" s="280"/>
      <c r="F6" s="306"/>
      <c r="G6" s="307"/>
      <c r="H6" s="308"/>
      <c r="I6" s="5" t="s">
        <v>8</v>
      </c>
      <c r="J6" s="280"/>
      <c r="K6" s="281"/>
    </row>
    <row r="7" spans="2:18" ht="15" customHeight="1">
      <c r="C7" s="282" t="s">
        <v>9</v>
      </c>
      <c r="D7" s="283"/>
      <c r="E7" s="284"/>
      <c r="F7" s="285"/>
      <c r="G7" s="285"/>
      <c r="H7" s="286"/>
      <c r="I7" s="6" t="s">
        <v>98</v>
      </c>
      <c r="J7" s="277"/>
      <c r="K7" s="278"/>
    </row>
    <row r="8" spans="2:18" ht="15" customHeight="1" thickBot="1">
      <c r="C8" s="287" t="s">
        <v>10</v>
      </c>
      <c r="D8" s="288"/>
      <c r="E8" s="289"/>
      <c r="F8" s="290"/>
      <c r="G8" s="290"/>
      <c r="H8" s="290"/>
      <c r="I8" s="290"/>
      <c r="J8" s="290"/>
      <c r="K8" s="291"/>
    </row>
    <row r="9" spans="2:18" ht="17.399999999999999" customHeight="1">
      <c r="C9" s="136" t="s">
        <v>11</v>
      </c>
      <c r="D9" s="279"/>
      <c r="E9" s="279"/>
      <c r="F9" s="279"/>
      <c r="G9" s="279"/>
      <c r="H9" s="279"/>
      <c r="I9" s="279"/>
      <c r="J9" s="279"/>
      <c r="K9" s="279"/>
    </row>
    <row r="10" spans="2:18" ht="13.2" customHeight="1" thickBot="1">
      <c r="C10" s="274" t="s">
        <v>87</v>
      </c>
      <c r="D10" s="274"/>
      <c r="E10" s="274"/>
      <c r="F10" s="274"/>
      <c r="G10" s="274"/>
      <c r="H10" s="132"/>
      <c r="I10" s="274" t="s">
        <v>88</v>
      </c>
      <c r="J10" s="274"/>
      <c r="K10" s="274"/>
      <c r="L10" s="134"/>
    </row>
    <row r="11" spans="2:18" ht="45" customHeight="1" thickBot="1">
      <c r="B11" s="218" t="s">
        <v>191</v>
      </c>
      <c r="C11" s="276" t="s">
        <v>199</v>
      </c>
      <c r="D11" s="272"/>
      <c r="E11" s="273"/>
      <c r="F11" s="140" t="s">
        <v>12</v>
      </c>
      <c r="G11" s="10" t="s">
        <v>89</v>
      </c>
      <c r="H11" s="138" t="s">
        <v>85</v>
      </c>
      <c r="I11" s="139" t="s">
        <v>84</v>
      </c>
      <c r="J11" s="142" t="s">
        <v>13</v>
      </c>
      <c r="K11" s="141" t="s">
        <v>23</v>
      </c>
    </row>
    <row r="12" spans="2:18" ht="18" customHeight="1">
      <c r="B12" s="270"/>
      <c r="C12" s="11" t="s">
        <v>14</v>
      </c>
      <c r="D12" s="12" t="s">
        <v>194</v>
      </c>
      <c r="E12" s="80">
        <v>1</v>
      </c>
      <c r="F12" s="259"/>
      <c r="G12" s="260"/>
      <c r="H12" s="261"/>
      <c r="I12" s="261"/>
      <c r="J12" s="262"/>
      <c r="K12" s="263"/>
      <c r="N12" s="17"/>
    </row>
    <row r="13" spans="2:18" ht="18" customHeight="1">
      <c r="B13" s="270"/>
      <c r="C13" s="18" t="s">
        <v>15</v>
      </c>
      <c r="D13" s="19" t="s">
        <v>93</v>
      </c>
      <c r="E13" s="13">
        <v>2</v>
      </c>
      <c r="F13" s="14"/>
      <c r="G13" s="15"/>
      <c r="H13" s="16"/>
      <c r="I13" s="16"/>
      <c r="J13" s="129"/>
      <c r="K13" s="45"/>
    </row>
    <row r="14" spans="2:18" ht="18" customHeight="1">
      <c r="B14" s="270"/>
      <c r="C14" s="21" t="s">
        <v>16</v>
      </c>
      <c r="D14" s="22">
        <v>78800</v>
      </c>
      <c r="E14" s="20">
        <v>3</v>
      </c>
      <c r="F14" s="14"/>
      <c r="G14" s="15"/>
      <c r="H14" s="16"/>
      <c r="I14" s="16"/>
      <c r="J14" s="129"/>
      <c r="K14" s="45"/>
    </row>
    <row r="15" spans="2:18" ht="18" customHeight="1">
      <c r="B15" s="270"/>
      <c r="C15" s="21" t="s">
        <v>17</v>
      </c>
      <c r="D15" s="22">
        <v>5000</v>
      </c>
      <c r="E15" s="20">
        <v>4</v>
      </c>
      <c r="F15" s="23"/>
      <c r="G15" s="23"/>
      <c r="H15" s="16"/>
      <c r="I15" s="16"/>
      <c r="J15" s="129"/>
      <c r="K15" s="84"/>
    </row>
    <row r="16" spans="2:18" ht="18" customHeight="1">
      <c r="B16" s="270"/>
      <c r="C16" s="25" t="s">
        <v>18</v>
      </c>
      <c r="D16" s="26">
        <f>D14*1.08</f>
        <v>85104</v>
      </c>
      <c r="E16" s="20">
        <v>5</v>
      </c>
      <c r="F16" s="23"/>
      <c r="G16" s="23"/>
      <c r="H16" s="16"/>
      <c r="I16" s="16"/>
      <c r="J16" s="129"/>
      <c r="K16" s="84"/>
      <c r="R16" s="1">
        <f>'8月_研修申込書'!I3300</f>
        <v>0</v>
      </c>
    </row>
    <row r="17" spans="2:18" ht="18" customHeight="1" thickBot="1">
      <c r="B17" s="270"/>
      <c r="C17" s="27" t="s">
        <v>19</v>
      </c>
      <c r="D17" s="28">
        <f>D15*1.08</f>
        <v>5400</v>
      </c>
      <c r="E17" s="29">
        <v>6</v>
      </c>
      <c r="F17" s="30"/>
      <c r="G17" s="30"/>
      <c r="H17" s="31"/>
      <c r="I17" s="31"/>
      <c r="J17" s="130"/>
      <c r="K17" s="85"/>
    </row>
    <row r="18" spans="2:18" ht="22.2" customHeight="1" thickBot="1">
      <c r="B18" s="271"/>
      <c r="C18" s="32" t="s">
        <v>20</v>
      </c>
      <c r="D18" s="33" t="s">
        <v>21</v>
      </c>
      <c r="E18" s="34"/>
      <c r="F18" s="35"/>
      <c r="G18" s="35"/>
      <c r="H18" s="36" t="s">
        <v>22</v>
      </c>
      <c r="I18" s="137">
        <v>0</v>
      </c>
      <c r="J18" s="131" t="s">
        <v>86</v>
      </c>
      <c r="K18" s="133">
        <f>(D14+D15)*I18</f>
        <v>0</v>
      </c>
    </row>
    <row r="19" spans="2:18" ht="17.399999999999999" customHeight="1">
      <c r="B19" s="37"/>
      <c r="C19" s="136" t="s">
        <v>11</v>
      </c>
      <c r="D19" s="275"/>
      <c r="E19" s="275"/>
      <c r="F19" s="275"/>
      <c r="G19" s="275"/>
      <c r="H19" s="275"/>
      <c r="I19" s="275"/>
      <c r="J19" s="275"/>
      <c r="K19" s="275"/>
    </row>
    <row r="20" spans="2:18" ht="17.399999999999999" customHeight="1" thickBot="1">
      <c r="B20" s="37"/>
      <c r="C20" s="274" t="s">
        <v>87</v>
      </c>
      <c r="D20" s="274"/>
      <c r="E20" s="274"/>
      <c r="F20" s="274"/>
      <c r="G20" s="274"/>
      <c r="H20" s="132"/>
      <c r="I20" s="135" t="s">
        <v>88</v>
      </c>
      <c r="J20" s="135"/>
      <c r="K20" s="135"/>
      <c r="L20" s="134"/>
    </row>
    <row r="21" spans="2:18" ht="42.6" customHeight="1" thickBot="1">
      <c r="B21" s="218" t="s">
        <v>192</v>
      </c>
      <c r="C21" s="272" t="s">
        <v>201</v>
      </c>
      <c r="D21" s="272"/>
      <c r="E21" s="273"/>
      <c r="F21" s="140" t="s">
        <v>12</v>
      </c>
      <c r="G21" s="10" t="s">
        <v>89</v>
      </c>
      <c r="H21" s="138" t="s">
        <v>85</v>
      </c>
      <c r="I21" s="139" t="s">
        <v>84</v>
      </c>
      <c r="J21" s="142" t="s">
        <v>13</v>
      </c>
      <c r="K21" s="141" t="s">
        <v>23</v>
      </c>
    </row>
    <row r="22" spans="2:18" ht="19.95" customHeight="1">
      <c r="B22" s="270"/>
      <c r="C22" s="11" t="s">
        <v>14</v>
      </c>
      <c r="D22" s="39" t="s">
        <v>195</v>
      </c>
      <c r="E22" s="13">
        <v>1</v>
      </c>
      <c r="F22" s="14"/>
      <c r="G22" s="15"/>
      <c r="H22" s="16"/>
      <c r="I22" s="16"/>
      <c r="J22" s="129"/>
      <c r="K22" s="45"/>
    </row>
    <row r="23" spans="2:18" ht="19.95" customHeight="1">
      <c r="B23" s="270"/>
      <c r="C23" s="18" t="s">
        <v>15</v>
      </c>
      <c r="D23" s="19" t="s">
        <v>93</v>
      </c>
      <c r="E23" s="20">
        <v>2</v>
      </c>
      <c r="F23" s="14"/>
      <c r="G23" s="15"/>
      <c r="H23" s="16"/>
      <c r="I23" s="16"/>
      <c r="J23" s="129"/>
      <c r="K23" s="45"/>
      <c r="R23" s="1">
        <f>'8月_研修申込書'!I4307</f>
        <v>0</v>
      </c>
    </row>
    <row r="24" spans="2:18" ht="19.95" customHeight="1">
      <c r="B24" s="270"/>
      <c r="C24" s="21" t="s">
        <v>16</v>
      </c>
      <c r="D24" s="22">
        <v>78800</v>
      </c>
      <c r="E24" s="20">
        <v>3</v>
      </c>
      <c r="F24" s="14"/>
      <c r="G24" s="15"/>
      <c r="H24" s="16"/>
      <c r="I24" s="16"/>
      <c r="J24" s="129"/>
      <c r="K24" s="45"/>
    </row>
    <row r="25" spans="2:18" ht="19.95" customHeight="1">
      <c r="B25" s="270"/>
      <c r="C25" s="21" t="s">
        <v>17</v>
      </c>
      <c r="D25" s="22">
        <v>5000</v>
      </c>
      <c r="E25" s="20">
        <v>4</v>
      </c>
      <c r="F25" s="23"/>
      <c r="G25" s="40"/>
      <c r="H25" s="24"/>
      <c r="I25" s="24"/>
      <c r="J25" s="129"/>
      <c r="K25" s="84"/>
    </row>
    <row r="26" spans="2:18" ht="19.95" customHeight="1">
      <c r="B26" s="270"/>
      <c r="C26" s="25" t="s">
        <v>18</v>
      </c>
      <c r="D26" s="26">
        <f>D24*1.08</f>
        <v>85104</v>
      </c>
      <c r="E26" s="20">
        <v>5</v>
      </c>
      <c r="F26" s="23"/>
      <c r="G26" s="40"/>
      <c r="H26" s="24"/>
      <c r="I26" s="24"/>
      <c r="J26" s="129"/>
      <c r="K26" s="84"/>
    </row>
    <row r="27" spans="2:18" ht="19.95" customHeight="1" thickBot="1">
      <c r="B27" s="270"/>
      <c r="C27" s="27" t="s">
        <v>19</v>
      </c>
      <c r="D27" s="28">
        <f>D25*1.08</f>
        <v>5400</v>
      </c>
      <c r="E27" s="29">
        <v>6</v>
      </c>
      <c r="F27" s="30"/>
      <c r="G27" s="41"/>
      <c r="H27" s="31"/>
      <c r="I27" s="31"/>
      <c r="J27" s="130"/>
      <c r="K27" s="85"/>
    </row>
    <row r="28" spans="2:18" ht="18.600000000000001" customHeight="1" thickBot="1">
      <c r="B28" s="271"/>
      <c r="C28" s="32" t="s">
        <v>24</v>
      </c>
      <c r="D28" s="33" t="s">
        <v>21</v>
      </c>
      <c r="E28" s="42"/>
      <c r="F28" s="42"/>
      <c r="G28" s="42"/>
      <c r="H28" s="36" t="s">
        <v>22</v>
      </c>
      <c r="I28" s="137">
        <v>0</v>
      </c>
      <c r="J28" s="131" t="s">
        <v>86</v>
      </c>
      <c r="K28" s="133">
        <f>(D24+D25)*I28</f>
        <v>0</v>
      </c>
    </row>
    <row r="29" spans="2:18" ht="18.600000000000001" customHeight="1">
      <c r="B29" s="37"/>
      <c r="C29" s="136" t="s">
        <v>11</v>
      </c>
      <c r="D29" s="279"/>
      <c r="E29" s="279"/>
      <c r="F29" s="279"/>
      <c r="G29" s="279"/>
      <c r="H29" s="279"/>
      <c r="I29" s="279"/>
      <c r="J29" s="279"/>
      <c r="K29" s="279"/>
    </row>
    <row r="30" spans="2:18" ht="17.399999999999999" customHeight="1" thickBot="1">
      <c r="B30" s="37"/>
      <c r="C30" s="274" t="s">
        <v>87</v>
      </c>
      <c r="D30" s="274"/>
      <c r="E30" s="274"/>
      <c r="F30" s="274"/>
      <c r="G30" s="274"/>
      <c r="H30" s="132"/>
      <c r="I30" s="135" t="s">
        <v>88</v>
      </c>
      <c r="J30" s="135"/>
      <c r="K30" s="135"/>
      <c r="L30" s="134"/>
    </row>
    <row r="31" spans="2:18" ht="42.6" customHeight="1" thickBot="1">
      <c r="B31" s="218" t="s">
        <v>193</v>
      </c>
      <c r="C31" s="272" t="s">
        <v>202</v>
      </c>
      <c r="D31" s="272"/>
      <c r="E31" s="273"/>
      <c r="F31" s="140" t="s">
        <v>12</v>
      </c>
      <c r="G31" s="10" t="s">
        <v>89</v>
      </c>
      <c r="H31" s="138" t="s">
        <v>85</v>
      </c>
      <c r="I31" s="139" t="s">
        <v>84</v>
      </c>
      <c r="J31" s="142" t="s">
        <v>13</v>
      </c>
      <c r="K31" s="141" t="s">
        <v>23</v>
      </c>
    </row>
    <row r="32" spans="2:18" ht="19.95" customHeight="1">
      <c r="B32" s="270"/>
      <c r="C32" s="11" t="s">
        <v>14</v>
      </c>
      <c r="D32" s="39" t="s">
        <v>196</v>
      </c>
      <c r="E32" s="13">
        <v>1</v>
      </c>
      <c r="F32" s="14"/>
      <c r="G32" s="15"/>
      <c r="H32" s="16"/>
      <c r="I32" s="16"/>
      <c r="J32" s="129"/>
      <c r="K32" s="45"/>
    </row>
    <row r="33" spans="2:18" ht="19.95" customHeight="1">
      <c r="B33" s="270"/>
      <c r="C33" s="18" t="s">
        <v>15</v>
      </c>
      <c r="D33" s="19" t="s">
        <v>93</v>
      </c>
      <c r="E33" s="20">
        <v>2</v>
      </c>
      <c r="F33" s="14"/>
      <c r="G33" s="15"/>
      <c r="H33" s="16"/>
      <c r="I33" s="16"/>
      <c r="J33" s="129"/>
      <c r="K33" s="45"/>
      <c r="R33" s="1">
        <f>'8月_研修申込書'!I4318</f>
        <v>0</v>
      </c>
    </row>
    <row r="34" spans="2:18" ht="19.95" customHeight="1">
      <c r="B34" s="270"/>
      <c r="C34" s="21" t="s">
        <v>16</v>
      </c>
      <c r="D34" s="22">
        <v>78800</v>
      </c>
      <c r="E34" s="20">
        <v>3</v>
      </c>
      <c r="F34" s="14"/>
      <c r="G34" s="15"/>
      <c r="H34" s="16"/>
      <c r="I34" s="16"/>
      <c r="J34" s="129"/>
      <c r="K34" s="45"/>
    </row>
    <row r="35" spans="2:18" ht="19.95" customHeight="1">
      <c r="B35" s="270"/>
      <c r="C35" s="21" t="s">
        <v>17</v>
      </c>
      <c r="D35" s="22">
        <v>5000</v>
      </c>
      <c r="E35" s="20">
        <v>4</v>
      </c>
      <c r="F35" s="23"/>
      <c r="G35" s="40"/>
      <c r="H35" s="24"/>
      <c r="I35" s="24"/>
      <c r="J35" s="129"/>
      <c r="K35" s="84"/>
    </row>
    <row r="36" spans="2:18" ht="19.95" customHeight="1">
      <c r="B36" s="270"/>
      <c r="C36" s="25" t="s">
        <v>18</v>
      </c>
      <c r="D36" s="26">
        <f>D34*1.08</f>
        <v>85104</v>
      </c>
      <c r="E36" s="20">
        <v>5</v>
      </c>
      <c r="F36" s="23"/>
      <c r="G36" s="40"/>
      <c r="H36" s="24"/>
      <c r="I36" s="24"/>
      <c r="J36" s="129"/>
      <c r="K36" s="84"/>
    </row>
    <row r="37" spans="2:18" ht="19.95" customHeight="1" thickBot="1">
      <c r="B37" s="270"/>
      <c r="C37" s="27" t="s">
        <v>19</v>
      </c>
      <c r="D37" s="28">
        <f>D35*1.08</f>
        <v>5400</v>
      </c>
      <c r="E37" s="29">
        <v>6</v>
      </c>
      <c r="F37" s="30"/>
      <c r="G37" s="41"/>
      <c r="H37" s="31"/>
      <c r="I37" s="31"/>
      <c r="J37" s="130"/>
      <c r="K37" s="85"/>
    </row>
    <row r="38" spans="2:18" ht="18.600000000000001" customHeight="1" thickBot="1">
      <c r="B38" s="271"/>
      <c r="C38" s="32" t="s">
        <v>24</v>
      </c>
      <c r="D38" s="33" t="s">
        <v>21</v>
      </c>
      <c r="E38" s="42"/>
      <c r="F38" s="42"/>
      <c r="G38" s="42"/>
      <c r="H38" s="36" t="s">
        <v>22</v>
      </c>
      <c r="I38" s="137">
        <v>0</v>
      </c>
      <c r="J38" s="131" t="s">
        <v>86</v>
      </c>
      <c r="K38" s="133">
        <f>(D34+D35)*I38</f>
        <v>0</v>
      </c>
    </row>
    <row r="39" spans="2:18">
      <c r="B39" s="37"/>
      <c r="C39" s="37"/>
      <c r="D39" s="49"/>
      <c r="E39" s="46"/>
      <c r="F39" s="47"/>
      <c r="G39" s="48"/>
      <c r="H39" s="47"/>
      <c r="I39" s="47"/>
      <c r="J39" s="47"/>
      <c r="K39" s="47"/>
    </row>
  </sheetData>
  <mergeCells count="31">
    <mergeCell ref="D29:K29"/>
    <mergeCell ref="C30:G30"/>
    <mergeCell ref="C31:E31"/>
    <mergeCell ref="B32:B38"/>
    <mergeCell ref="C1:I1"/>
    <mergeCell ref="F2:I2"/>
    <mergeCell ref="C3:D3"/>
    <mergeCell ref="E3:K3"/>
    <mergeCell ref="C4:D4"/>
    <mergeCell ref="G4:K4"/>
    <mergeCell ref="J2:K2"/>
    <mergeCell ref="C5:D5"/>
    <mergeCell ref="E5:K5"/>
    <mergeCell ref="C6:D6"/>
    <mergeCell ref="E6:F6"/>
    <mergeCell ref="G6:H6"/>
    <mergeCell ref="J6:K6"/>
    <mergeCell ref="C7:D7"/>
    <mergeCell ref="E7:H7"/>
    <mergeCell ref="C8:D8"/>
    <mergeCell ref="E8:K8"/>
    <mergeCell ref="C11:E11"/>
    <mergeCell ref="J7:K7"/>
    <mergeCell ref="C10:G10"/>
    <mergeCell ref="D9:K9"/>
    <mergeCell ref="I10:K10"/>
    <mergeCell ref="B22:B28"/>
    <mergeCell ref="B12:B18"/>
    <mergeCell ref="C21:E21"/>
    <mergeCell ref="C20:G20"/>
    <mergeCell ref="D19:K19"/>
  </mergeCells>
  <phoneticPr fontId="6"/>
  <hyperlinks>
    <hyperlink ref="B21" location="'09s'!A1" display="09s"/>
    <hyperlink ref="B31" location="'10a'!A1" display="10a"/>
    <hyperlink ref="B11" location="'08j'!A1" display="08j"/>
  </hyperlinks>
  <pageMargins left="0.25" right="0.25" top="0.75" bottom="0.75" header="0.3" footer="0.3"/>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6"/>
  <sheetViews>
    <sheetView showZeros="0" topLeftCell="A35" zoomScaleNormal="100" zoomScaleSheetLayoutView="120" workbookViewId="0">
      <selection activeCell="K12" sqref="K12"/>
    </sheetView>
  </sheetViews>
  <sheetFormatPr defaultColWidth="8.6640625" defaultRowHeight="13.2"/>
  <cols>
    <col min="1" max="1" width="0.6640625" style="1" customWidth="1"/>
    <col min="2" max="2" width="3.08203125" style="1" customWidth="1"/>
    <col min="3" max="3" width="10.1640625" style="1" customWidth="1"/>
    <col min="4" max="4" width="11.1640625" style="1" customWidth="1"/>
    <col min="5" max="5" width="2.9140625" style="1" customWidth="1"/>
    <col min="6" max="6" width="9.58203125" style="1" customWidth="1"/>
    <col min="7" max="7" width="9.4140625" style="1" customWidth="1"/>
    <col min="8" max="8" width="6.1640625" style="1" customWidth="1"/>
    <col min="9" max="9" width="5.5" style="1" customWidth="1"/>
    <col min="10" max="10" width="9.08203125" style="1" customWidth="1"/>
    <col min="11" max="11" width="10" style="1" customWidth="1"/>
    <col min="12" max="12" width="0.58203125" style="1" customWidth="1"/>
    <col min="13" max="13" width="3.5" style="1" customWidth="1"/>
    <col min="14" max="14" width="9.6640625" style="1" customWidth="1"/>
    <col min="15" max="15" width="16.08203125" style="1" customWidth="1"/>
    <col min="16" max="16384" width="8.6640625" style="1"/>
  </cols>
  <sheetData>
    <row r="1" spans="2:15" ht="19.95" customHeight="1" thickBot="1">
      <c r="B1" s="312" t="s">
        <v>25</v>
      </c>
      <c r="C1" s="312"/>
      <c r="D1" s="312"/>
      <c r="E1" s="312"/>
      <c r="F1" s="312"/>
      <c r="G1" s="312"/>
      <c r="H1" s="312"/>
      <c r="I1" s="312"/>
      <c r="J1" s="312"/>
      <c r="K1" s="312"/>
    </row>
    <row r="2" spans="2:15" ht="13.95" customHeight="1" thickBot="1">
      <c r="C2" s="313" t="str">
        <f>O2</f>
        <v>2019年8月開催（3講座）</v>
      </c>
      <c r="D2" s="313"/>
      <c r="E2" s="50"/>
      <c r="F2" s="50"/>
      <c r="G2" s="50"/>
      <c r="H2" s="50"/>
      <c r="I2" s="50"/>
      <c r="J2" s="51"/>
      <c r="K2" s="266">
        <f>O4</f>
        <v>43652</v>
      </c>
      <c r="N2" s="52"/>
      <c r="O2" s="53" t="s">
        <v>197</v>
      </c>
    </row>
    <row r="3" spans="2:15" ht="16.2" customHeight="1" thickBot="1">
      <c r="C3" s="314" t="s">
        <v>2</v>
      </c>
      <c r="D3" s="315"/>
      <c r="E3" s="321">
        <f>'8月_研修申込書'!E3</f>
        <v>0</v>
      </c>
      <c r="F3" s="322"/>
      <c r="G3" s="322"/>
      <c r="H3" s="322"/>
      <c r="I3" s="322"/>
      <c r="J3" s="94" t="s">
        <v>26</v>
      </c>
      <c r="K3" s="54"/>
      <c r="N3" s="55"/>
    </row>
    <row r="4" spans="2:15" ht="16.2" customHeight="1" thickBot="1">
      <c r="C4" s="316" t="s">
        <v>3</v>
      </c>
      <c r="D4" s="317"/>
      <c r="E4" s="95" t="s">
        <v>27</v>
      </c>
      <c r="F4" s="96">
        <f>'8月_研修申込書'!F4</f>
        <v>0</v>
      </c>
      <c r="G4" s="318">
        <f>'8月_研修申込書'!G4</f>
        <v>0</v>
      </c>
      <c r="H4" s="319"/>
      <c r="I4" s="319"/>
      <c r="J4" s="319"/>
      <c r="K4" s="320"/>
      <c r="N4" s="8" t="s">
        <v>28</v>
      </c>
      <c r="O4" s="265">
        <v>43652</v>
      </c>
    </row>
    <row r="5" spans="2:15" ht="16.2" customHeight="1">
      <c r="C5" s="316" t="s">
        <v>5</v>
      </c>
      <c r="D5" s="317"/>
      <c r="E5" s="317">
        <f>'8月_研修申込書'!E5</f>
        <v>0</v>
      </c>
      <c r="F5" s="335"/>
      <c r="G5" s="335"/>
      <c r="H5" s="335"/>
      <c r="I5" s="335"/>
      <c r="J5" s="335"/>
      <c r="K5" s="336"/>
      <c r="N5" s="55"/>
    </row>
    <row r="6" spans="2:15" ht="16.2" customHeight="1">
      <c r="C6" s="316" t="s">
        <v>6</v>
      </c>
      <c r="D6" s="317"/>
      <c r="E6" s="317" t="s">
        <v>7</v>
      </c>
      <c r="F6" s="331"/>
      <c r="G6" s="317">
        <f>'8月_研修申込書'!G6</f>
        <v>0</v>
      </c>
      <c r="H6" s="331"/>
      <c r="I6" s="56" t="s">
        <v>29</v>
      </c>
      <c r="J6" s="323">
        <f>'8月_研修申込書'!J6:K6</f>
        <v>0</v>
      </c>
      <c r="K6" s="324"/>
      <c r="N6" s="55"/>
    </row>
    <row r="7" spans="2:15" ht="16.2" customHeight="1" thickBot="1">
      <c r="C7" s="332" t="s">
        <v>9</v>
      </c>
      <c r="D7" s="333"/>
      <c r="E7" s="309">
        <f>'8月_研修申込書'!E7</f>
        <v>0</v>
      </c>
      <c r="F7" s="310"/>
      <c r="G7" s="310"/>
      <c r="H7" s="311"/>
      <c r="I7" s="109" t="s">
        <v>30</v>
      </c>
      <c r="J7" s="309">
        <f>'8月_研修申込書'!J7</f>
        <v>0</v>
      </c>
      <c r="K7" s="334"/>
      <c r="N7" s="55"/>
    </row>
    <row r="8" spans="2:15" ht="4.95" customHeight="1">
      <c r="C8" s="328"/>
      <c r="D8" s="328"/>
      <c r="E8" s="330"/>
      <c r="F8" s="330"/>
      <c r="G8" s="330"/>
      <c r="H8" s="330"/>
      <c r="I8" s="330"/>
      <c r="J8" s="330"/>
      <c r="K8" s="330"/>
      <c r="N8" s="55"/>
    </row>
    <row r="9" spans="2:15" ht="2.4" customHeight="1">
      <c r="C9" s="7"/>
      <c r="D9" s="7"/>
      <c r="E9" s="8"/>
      <c r="F9" s="86"/>
      <c r="G9" s="57"/>
      <c r="H9" s="57"/>
      <c r="I9" s="57"/>
      <c r="J9" s="57"/>
      <c r="K9" s="57"/>
      <c r="N9" s="55"/>
    </row>
    <row r="10" spans="2:15" ht="16.2" customHeight="1" thickBot="1">
      <c r="B10" s="58"/>
      <c r="C10" s="59"/>
      <c r="D10" s="60"/>
      <c r="E10" s="61" t="s">
        <v>31</v>
      </c>
      <c r="F10" s="62">
        <f>F12+F13</f>
        <v>0</v>
      </c>
      <c r="G10" s="63" t="s">
        <v>32</v>
      </c>
      <c r="H10" s="64" t="s">
        <v>33</v>
      </c>
      <c r="I10" s="65"/>
      <c r="J10" s="66"/>
      <c r="K10" s="66"/>
      <c r="N10" s="55"/>
    </row>
    <row r="11" spans="2:15" ht="6" customHeight="1">
      <c r="B11" s="58"/>
      <c r="C11" s="59"/>
      <c r="D11" s="67"/>
      <c r="E11" s="87"/>
      <c r="F11" s="65"/>
      <c r="G11" s="65"/>
      <c r="H11" s="65"/>
      <c r="I11" s="65"/>
      <c r="J11" s="66"/>
      <c r="K11" s="66"/>
      <c r="N11" s="55"/>
    </row>
    <row r="12" spans="2:15" ht="15" customHeight="1">
      <c r="B12" s="58"/>
      <c r="C12" s="68" t="s">
        <v>92</v>
      </c>
      <c r="D12" s="105"/>
      <c r="E12" s="106"/>
      <c r="F12" s="107">
        <f>SUM(K27,K36,K45)</f>
        <v>0</v>
      </c>
      <c r="G12" s="101" t="s">
        <v>34</v>
      </c>
      <c r="H12" s="65"/>
      <c r="I12" s="65"/>
      <c r="J12" s="66"/>
      <c r="K12" s="66"/>
      <c r="N12" s="55"/>
    </row>
    <row r="13" spans="2:15" ht="15" customHeight="1">
      <c r="B13" s="58"/>
      <c r="C13" s="104"/>
      <c r="D13" s="99"/>
      <c r="E13" s="105"/>
      <c r="F13" s="108">
        <f>F12*0.08</f>
        <v>0</v>
      </c>
      <c r="G13" s="101" t="s">
        <v>35</v>
      </c>
      <c r="H13" s="65"/>
      <c r="I13" s="65"/>
      <c r="J13" s="66"/>
      <c r="K13" s="66"/>
      <c r="N13" s="55"/>
    </row>
    <row r="14" spans="2:15" s="97" customFormat="1" ht="13.95" customHeight="1" thickBot="1">
      <c r="B14" s="98"/>
      <c r="C14" s="68" t="s">
        <v>36</v>
      </c>
      <c r="D14" s="99"/>
      <c r="E14" s="100"/>
      <c r="F14" s="101"/>
      <c r="G14" s="101"/>
      <c r="H14" s="101"/>
      <c r="I14" s="101"/>
      <c r="J14" s="66"/>
      <c r="K14" s="66"/>
      <c r="N14" s="102"/>
    </row>
    <row r="15" spans="2:15" s="97" customFormat="1" ht="13.95" customHeight="1" thickBot="1">
      <c r="B15" s="98"/>
      <c r="C15" s="68" t="s">
        <v>37</v>
      </c>
      <c r="D15" s="99"/>
      <c r="E15" s="329">
        <f>O15</f>
        <v>43677</v>
      </c>
      <c r="F15" s="329"/>
      <c r="G15" s="329"/>
      <c r="H15" s="101"/>
      <c r="I15" s="101"/>
      <c r="J15" s="66"/>
      <c r="K15" s="66"/>
      <c r="N15" s="74" t="s">
        <v>38</v>
      </c>
      <c r="O15" s="264">
        <v>43677</v>
      </c>
    </row>
    <row r="16" spans="2:15" s="97" customFormat="1" ht="13.95" customHeight="1">
      <c r="B16" s="98"/>
      <c r="C16" s="68" t="s">
        <v>39</v>
      </c>
      <c r="D16" s="99"/>
      <c r="E16" s="100" t="s">
        <v>40</v>
      </c>
      <c r="F16" s="101"/>
      <c r="G16" s="101" t="s">
        <v>41</v>
      </c>
      <c r="H16" s="101" t="s">
        <v>94</v>
      </c>
      <c r="I16" s="98"/>
      <c r="J16" s="66"/>
      <c r="K16" s="66"/>
    </row>
    <row r="17" spans="2:11" s="97" customFormat="1" ht="13.95" customHeight="1">
      <c r="B17" s="98"/>
      <c r="C17" s="68" t="s">
        <v>42</v>
      </c>
      <c r="D17" s="99"/>
      <c r="E17" s="100" t="s">
        <v>43</v>
      </c>
      <c r="F17" s="101"/>
      <c r="G17" s="101"/>
      <c r="H17" s="101" t="s">
        <v>46</v>
      </c>
      <c r="I17" s="101"/>
      <c r="J17" s="66"/>
      <c r="K17" s="66"/>
    </row>
    <row r="18" spans="2:11" ht="13.95" customHeight="1">
      <c r="B18" s="58"/>
      <c r="C18" s="59"/>
      <c r="D18" s="67"/>
      <c r="E18" s="68"/>
      <c r="F18" s="60" t="s">
        <v>44</v>
      </c>
      <c r="G18" s="103" t="s">
        <v>45</v>
      </c>
      <c r="J18" s="66"/>
      <c r="K18" s="66"/>
    </row>
    <row r="19" spans="2:11" ht="16.2" customHeight="1" thickBot="1">
      <c r="E19" s="55"/>
    </row>
    <row r="20" spans="2:11" ht="37.200000000000003" customHeight="1" thickBot="1">
      <c r="B20" s="110" t="str">
        <f>'8月_研修申込書'!B11</f>
        <v>08j</v>
      </c>
      <c r="C20" s="325" t="str">
        <f>'8月_研修申込書'!C11</f>
        <v>システム開発におけるレビュー・テスト技術の定石</v>
      </c>
      <c r="D20" s="326"/>
      <c r="E20" s="327"/>
      <c r="F20" s="9" t="s">
        <v>12</v>
      </c>
      <c r="G20" s="10" t="s">
        <v>89</v>
      </c>
      <c r="H20" s="165" t="s">
        <v>85</v>
      </c>
      <c r="I20" s="165" t="s">
        <v>84</v>
      </c>
      <c r="J20" s="166" t="s">
        <v>91</v>
      </c>
      <c r="K20" s="167" t="s">
        <v>47</v>
      </c>
    </row>
    <row r="21" spans="2:11" s="97" customFormat="1" ht="13.95" customHeight="1">
      <c r="B21" s="270"/>
      <c r="C21" s="69" t="str">
        <f>'8月_研修申込書'!C12</f>
        <v>開催日</v>
      </c>
      <c r="D21" s="90" t="str">
        <f>'8月_研修申込書'!D12</f>
        <v>8/7・8・9</v>
      </c>
      <c r="E21" s="80">
        <f>'8月_研修申込書'!E12</f>
        <v>1</v>
      </c>
      <c r="F21" s="81">
        <f>'8月_研修申込書'!F12</f>
        <v>0</v>
      </c>
      <c r="G21" s="81">
        <f>'8月_研修申込書'!G12</f>
        <v>0</v>
      </c>
      <c r="H21" s="80">
        <f>'8月_研修申込書'!H12</f>
        <v>0</v>
      </c>
      <c r="I21" s="175">
        <f>'8月_研修申込書'!I12</f>
        <v>0</v>
      </c>
      <c r="J21" s="176">
        <f>'8月_研修申込書'!J12</f>
        <v>0</v>
      </c>
      <c r="K21" s="177"/>
    </row>
    <row r="22" spans="2:11" s="97" customFormat="1" ht="13.95" customHeight="1">
      <c r="B22" s="270"/>
      <c r="C22" s="79" t="str">
        <f>'8月_研修申込書'!C13</f>
        <v>開催曜日</v>
      </c>
      <c r="D22" s="88" t="str">
        <f>'8月_研修申込書'!D13</f>
        <v>（水）・（木）・（金）</v>
      </c>
      <c r="E22" s="13">
        <f>'8月_研修申込書'!E13</f>
        <v>2</v>
      </c>
      <c r="F22" s="70">
        <f>'8月_研修申込書'!F13</f>
        <v>0</v>
      </c>
      <c r="G22" s="70">
        <f>'8月_研修申込書'!G13</f>
        <v>0</v>
      </c>
      <c r="H22" s="13">
        <f>'8月_研修申込書'!H13</f>
        <v>0</v>
      </c>
      <c r="I22" s="146">
        <f>'8月_研修申込書'!I13</f>
        <v>0</v>
      </c>
      <c r="J22" s="155">
        <f>'8月_研修申込書'!J13</f>
        <v>0</v>
      </c>
      <c r="K22" s="174"/>
    </row>
    <row r="23" spans="2:11" s="97" customFormat="1" ht="13.95" customHeight="1">
      <c r="B23" s="270"/>
      <c r="C23" s="79" t="str">
        <f>'8月_研修申込書'!C14</f>
        <v>受講料（税別）</v>
      </c>
      <c r="D23" s="88">
        <f>'8月_研修申込書'!D14</f>
        <v>78800</v>
      </c>
      <c r="E23" s="20">
        <f>'8月_研修申込書'!E14</f>
        <v>3</v>
      </c>
      <c r="F23" s="70">
        <f>'8月_研修申込書'!F14</f>
        <v>0</v>
      </c>
      <c r="G23" s="70">
        <f>'8月_研修申込書'!G14</f>
        <v>0</v>
      </c>
      <c r="H23" s="13">
        <f>'8月_研修申込書'!H14</f>
        <v>0</v>
      </c>
      <c r="I23" s="146">
        <f>'8月_研修申込書'!I14</f>
        <v>0</v>
      </c>
      <c r="J23" s="150">
        <f>'8月_研修申込書'!J14</f>
        <v>0</v>
      </c>
      <c r="K23" s="144"/>
    </row>
    <row r="24" spans="2:11" s="97" customFormat="1" ht="13.95" customHeight="1">
      <c r="B24" s="270"/>
      <c r="C24" s="79" t="str">
        <f>'8月_研修申込書'!C15</f>
        <v>ﾃｷｽﾄ代（税別）</v>
      </c>
      <c r="D24" s="88">
        <f>'8月_研修申込書'!D15</f>
        <v>5000</v>
      </c>
      <c r="E24" s="20">
        <f>'8月_研修申込書'!E15</f>
        <v>4</v>
      </c>
      <c r="F24" s="70">
        <f>'8月_研修申込書'!F15</f>
        <v>0</v>
      </c>
      <c r="G24" s="70">
        <f>'8月_研修申込書'!G15</f>
        <v>0</v>
      </c>
      <c r="H24" s="13">
        <f>'8月_研修申込書'!H15</f>
        <v>0</v>
      </c>
      <c r="I24" s="146">
        <f>'8月_研修申込書'!I15</f>
        <v>0</v>
      </c>
      <c r="J24" s="155">
        <f>'8月_研修申込書'!J15</f>
        <v>0</v>
      </c>
      <c r="K24" s="144"/>
    </row>
    <row r="25" spans="2:11" s="97" customFormat="1" ht="13.95" customHeight="1">
      <c r="B25" s="270"/>
      <c r="C25" s="79" t="str">
        <f>'8月_研修申込書'!C16</f>
        <v>受講料（税込）</v>
      </c>
      <c r="D25" s="88">
        <f>'8月_研修申込書'!D16</f>
        <v>85104</v>
      </c>
      <c r="E25" s="20">
        <f>'8月_研修申込書'!E16</f>
        <v>5</v>
      </c>
      <c r="F25" s="70">
        <f>'8月_研修申込書'!F16</f>
        <v>0</v>
      </c>
      <c r="G25" s="70">
        <f>'8月_研修申込書'!G16</f>
        <v>0</v>
      </c>
      <c r="H25" s="13">
        <f>'8月_研修申込書'!H16</f>
        <v>0</v>
      </c>
      <c r="I25" s="146">
        <f>'8月_研修申込書'!I16</f>
        <v>0</v>
      </c>
      <c r="J25" s="155">
        <f>'8月_研修申込書'!J16</f>
        <v>0</v>
      </c>
      <c r="K25" s="144"/>
    </row>
    <row r="26" spans="2:11" s="97" customFormat="1" ht="13.95" customHeight="1" thickBot="1">
      <c r="B26" s="270"/>
      <c r="C26" s="71" t="str">
        <f>'8月_研修申込書'!C17</f>
        <v>ﾃｷｽﾄ代（税込）</v>
      </c>
      <c r="D26" s="89">
        <f>'8月_研修申込書'!D17</f>
        <v>5400</v>
      </c>
      <c r="E26" s="29">
        <f>'8月_研修申込書'!E17</f>
        <v>6</v>
      </c>
      <c r="F26" s="77">
        <f>'8月_研修申込書'!F17</f>
        <v>0</v>
      </c>
      <c r="G26" s="77">
        <f>'8月_研修申込書'!G17</f>
        <v>0</v>
      </c>
      <c r="H26" s="13">
        <f>'8月_研修申込書'!H17</f>
        <v>0</v>
      </c>
      <c r="I26" s="146">
        <f>'8月_研修申込書'!I17</f>
        <v>0</v>
      </c>
      <c r="J26" s="151">
        <f>'8月_研修申込書'!J17</f>
        <v>0</v>
      </c>
      <c r="K26" s="145"/>
    </row>
    <row r="27" spans="2:11" ht="16.2" customHeight="1" thickBot="1">
      <c r="B27" s="271"/>
      <c r="C27" s="38" t="str">
        <f>'8月_研修申込書'!C18</f>
        <v>金額合計</v>
      </c>
      <c r="D27" s="33" t="str">
        <f>'8月_研修申込書'!D18</f>
        <v>税別</v>
      </c>
      <c r="E27" s="34"/>
      <c r="F27" s="42"/>
      <c r="G27" s="43"/>
      <c r="H27" s="168" t="s">
        <v>22</v>
      </c>
      <c r="I27" s="169">
        <f>'8月_研修申込書'!I18</f>
        <v>0</v>
      </c>
      <c r="J27" s="170" t="s">
        <v>86</v>
      </c>
      <c r="K27" s="171">
        <f>(D23+D24)*I27</f>
        <v>0</v>
      </c>
    </row>
    <row r="28" spans="2:11" ht="21" customHeight="1" thickBot="1">
      <c r="B28" s="72"/>
      <c r="C28" s="73"/>
      <c r="D28" s="74"/>
      <c r="E28" s="75"/>
      <c r="F28" s="76"/>
      <c r="G28" s="76"/>
      <c r="H28" s="76"/>
      <c r="I28" s="76"/>
      <c r="J28" s="76"/>
      <c r="K28" s="76"/>
    </row>
    <row r="29" spans="2:11" ht="63" customHeight="1" thickBot="1">
      <c r="B29" s="110" t="str">
        <f>'8月_研修申込書'!B21</f>
        <v>09s</v>
      </c>
      <c r="C29" s="325" t="str">
        <f>'8月_研修申込書'!C21</f>
        <v>信頼されるSEに求められ問題解決スキル</v>
      </c>
      <c r="D29" s="326"/>
      <c r="E29" s="327"/>
      <c r="F29" s="44" t="s">
        <v>12</v>
      </c>
      <c r="G29" s="10" t="s">
        <v>89</v>
      </c>
      <c r="H29" s="165" t="s">
        <v>85</v>
      </c>
      <c r="I29" s="165" t="s">
        <v>84</v>
      </c>
      <c r="J29" s="166" t="s">
        <v>91</v>
      </c>
      <c r="K29" s="167" t="s">
        <v>47</v>
      </c>
    </row>
    <row r="30" spans="2:11" s="97" customFormat="1" ht="13.95" customHeight="1">
      <c r="B30" s="270"/>
      <c r="C30" s="69" t="str">
        <f>'8月_研修申込書'!C22</f>
        <v>開催日</v>
      </c>
      <c r="D30" s="90" t="str">
        <f>'8月_研修申込書'!D22</f>
        <v>8/21・22・23</v>
      </c>
      <c r="E30" s="80">
        <f>'8月_研修申込書'!E22</f>
        <v>1</v>
      </c>
      <c r="F30" s="81">
        <f>'8月_研修申込書'!F22</f>
        <v>0</v>
      </c>
      <c r="G30" s="81">
        <f>'8月_研修申込書'!G22</f>
        <v>0</v>
      </c>
      <c r="H30" s="80">
        <f>'8月_研修申込書'!H22</f>
        <v>0</v>
      </c>
      <c r="I30" s="80">
        <f>'8月_研修申込書'!I22</f>
        <v>0</v>
      </c>
      <c r="J30" s="152">
        <f>'8月_研修申込書'!J22</f>
        <v>0</v>
      </c>
      <c r="K30" s="147"/>
    </row>
    <row r="31" spans="2:11" s="97" customFormat="1" ht="13.95" customHeight="1">
      <c r="B31" s="270"/>
      <c r="C31" s="79" t="str">
        <f>'8月_研修申込書'!C23</f>
        <v>開催曜日</v>
      </c>
      <c r="D31" s="91" t="str">
        <f>'8月_研修申込書'!D23</f>
        <v>（水）・（木）・（金）</v>
      </c>
      <c r="E31" s="20">
        <f>'8月_研修申込書'!E23</f>
        <v>2</v>
      </c>
      <c r="F31" s="82">
        <f>'8月_研修申込書'!F23</f>
        <v>0</v>
      </c>
      <c r="G31" s="82">
        <f>'8月_研修申込書'!G23</f>
        <v>0</v>
      </c>
      <c r="H31" s="20">
        <f>'8月_研修申込書'!H23</f>
        <v>0</v>
      </c>
      <c r="I31" s="20">
        <f>'8月_研修申込書'!I23</f>
        <v>0</v>
      </c>
      <c r="J31" s="153">
        <f>'8月_研修申込書'!J23</f>
        <v>0</v>
      </c>
      <c r="K31" s="148"/>
    </row>
    <row r="32" spans="2:11" s="97" customFormat="1" ht="13.95" customHeight="1">
      <c r="B32" s="270"/>
      <c r="C32" s="79" t="str">
        <f>'8月_研修申込書'!C24</f>
        <v>受講料（税別）</v>
      </c>
      <c r="D32" s="92">
        <f>'8月_研修申込書'!D24</f>
        <v>78800</v>
      </c>
      <c r="E32" s="20">
        <f>'8月_研修申込書'!E24</f>
        <v>3</v>
      </c>
      <c r="F32" s="82">
        <f>'8月_研修申込書'!F24</f>
        <v>0</v>
      </c>
      <c r="G32" s="82">
        <f>'8月_研修申込書'!G24</f>
        <v>0</v>
      </c>
      <c r="H32" s="20">
        <f>'8月_研修申込書'!H24</f>
        <v>0</v>
      </c>
      <c r="I32" s="20">
        <f>'8月_研修申込書'!I24</f>
        <v>0</v>
      </c>
      <c r="J32" s="153">
        <f>'8月_研修申込書'!J24</f>
        <v>0</v>
      </c>
      <c r="K32" s="148"/>
    </row>
    <row r="33" spans="2:11" s="97" customFormat="1" ht="13.95" customHeight="1">
      <c r="B33" s="270"/>
      <c r="C33" s="79" t="str">
        <f>'8月_研修申込書'!C25</f>
        <v>ﾃｷｽﾄ代（税別）</v>
      </c>
      <c r="D33" s="92">
        <f>'8月_研修申込書'!D25</f>
        <v>5000</v>
      </c>
      <c r="E33" s="20">
        <f>'8月_研修申込書'!E25</f>
        <v>4</v>
      </c>
      <c r="F33" s="82">
        <f>'8月_研修申込書'!F25</f>
        <v>0</v>
      </c>
      <c r="G33" s="82">
        <f>'8月_研修申込書'!G25</f>
        <v>0</v>
      </c>
      <c r="H33" s="20">
        <f>'8月_研修申込書'!H25</f>
        <v>0</v>
      </c>
      <c r="I33" s="20">
        <f>'8月_研修申込書'!I25</f>
        <v>0</v>
      </c>
      <c r="J33" s="153">
        <f>'8月_研修申込書'!J25</f>
        <v>0</v>
      </c>
      <c r="K33" s="148"/>
    </row>
    <row r="34" spans="2:11" s="97" customFormat="1" ht="13.95" customHeight="1">
      <c r="B34" s="270"/>
      <c r="C34" s="79" t="str">
        <f>'8月_研修申込書'!C26</f>
        <v>受講料（税込）</v>
      </c>
      <c r="D34" s="92">
        <f>'8月_研修申込書'!D26</f>
        <v>85104</v>
      </c>
      <c r="E34" s="20">
        <f>'8月_研修申込書'!E26</f>
        <v>5</v>
      </c>
      <c r="F34" s="82">
        <f>'8月_研修申込書'!F26</f>
        <v>0</v>
      </c>
      <c r="G34" s="82">
        <f>'8月_研修申込書'!G26</f>
        <v>0</v>
      </c>
      <c r="H34" s="20">
        <f>'8月_研修申込書'!H26</f>
        <v>0</v>
      </c>
      <c r="I34" s="20">
        <f>'8月_研修申込書'!I26</f>
        <v>0</v>
      </c>
      <c r="J34" s="153">
        <f>'8月_研修申込書'!J26</f>
        <v>0</v>
      </c>
      <c r="K34" s="148"/>
    </row>
    <row r="35" spans="2:11" s="97" customFormat="1" ht="13.95" customHeight="1" thickBot="1">
      <c r="B35" s="270"/>
      <c r="C35" s="83" t="str">
        <f>'8月_研修申込書'!C27</f>
        <v>ﾃｷｽﾄ代（税込）</v>
      </c>
      <c r="D35" s="93">
        <f>'8月_研修申込書'!D27</f>
        <v>5400</v>
      </c>
      <c r="E35" s="29">
        <f>'8月_研修申込書'!E27</f>
        <v>6</v>
      </c>
      <c r="F35" s="77">
        <f>'8月_研修申込書'!F27</f>
        <v>0</v>
      </c>
      <c r="G35" s="77">
        <f>'8月_研修申込書'!G27</f>
        <v>0</v>
      </c>
      <c r="H35" s="29">
        <f>'8月_研修申込書'!H27</f>
        <v>0</v>
      </c>
      <c r="I35" s="29">
        <f>'8月_研修申込書'!I27</f>
        <v>0</v>
      </c>
      <c r="J35" s="154">
        <f>'8月_研修申込書'!J27</f>
        <v>0</v>
      </c>
      <c r="K35" s="149"/>
    </row>
    <row r="36" spans="2:11" ht="15.45" customHeight="1" thickBot="1">
      <c r="B36" s="271"/>
      <c r="C36" s="38" t="str">
        <f>'8月_研修申込書'!C28</f>
        <v>金額合計</v>
      </c>
      <c r="D36" s="33" t="str">
        <f>'8月_研修申込書'!D28</f>
        <v>税別</v>
      </c>
      <c r="E36" s="34"/>
      <c r="F36" s="42"/>
      <c r="G36" s="43"/>
      <c r="H36" s="172" t="str">
        <f>'8月_研修申込書'!H28</f>
        <v>人数</v>
      </c>
      <c r="I36" s="173">
        <f>'8月_研修申込書'!I18</f>
        <v>0</v>
      </c>
      <c r="J36" s="170" t="s">
        <v>86</v>
      </c>
      <c r="K36" s="171">
        <f>(D32+D33)*I36</f>
        <v>0</v>
      </c>
    </row>
    <row r="37" spans="2:11" ht="21" customHeight="1" thickBot="1">
      <c r="B37" s="72"/>
      <c r="C37" s="73"/>
      <c r="D37" s="74"/>
      <c r="E37" s="75"/>
      <c r="F37" s="76"/>
      <c r="G37" s="76"/>
      <c r="H37" s="76"/>
      <c r="I37" s="76"/>
      <c r="J37" s="76"/>
      <c r="K37" s="76"/>
    </row>
    <row r="38" spans="2:11" ht="67.95" customHeight="1" thickBot="1">
      <c r="B38" s="110" t="str">
        <f>'8月_研修申込書'!B31</f>
        <v>10a</v>
      </c>
      <c r="C38" s="325" t="str">
        <f>'8月_研修申込書'!C31</f>
        <v>仕事の段取り力養成講座
～プロジェクト型業務の遂行能力を身につけるために～</v>
      </c>
      <c r="D38" s="326"/>
      <c r="E38" s="327"/>
      <c r="F38" s="44" t="s">
        <v>12</v>
      </c>
      <c r="G38" s="10" t="s">
        <v>89</v>
      </c>
      <c r="H38" s="165" t="s">
        <v>85</v>
      </c>
      <c r="I38" s="165" t="s">
        <v>84</v>
      </c>
      <c r="J38" s="166" t="s">
        <v>91</v>
      </c>
      <c r="K38" s="167" t="s">
        <v>47</v>
      </c>
    </row>
    <row r="39" spans="2:11" s="97" customFormat="1" ht="13.95" customHeight="1">
      <c r="B39" s="270"/>
      <c r="C39" s="69" t="str">
        <f>'8月_研修申込書'!C32</f>
        <v>開催日</v>
      </c>
      <c r="D39" s="90" t="str">
        <f>'8月_研修申込書'!D32</f>
        <v>8/28・29・30</v>
      </c>
      <c r="E39" s="80">
        <f>'8月_研修申込書'!E32</f>
        <v>1</v>
      </c>
      <c r="F39" s="81">
        <f>'8月_研修申込書'!F32</f>
        <v>0</v>
      </c>
      <c r="G39" s="81">
        <f>'8月_研修申込書'!G32</f>
        <v>0</v>
      </c>
      <c r="H39" s="80">
        <f>'8月_研修申込書'!H32</f>
        <v>0</v>
      </c>
      <c r="I39" s="80">
        <f>'8月_研修申込書'!I32</f>
        <v>0</v>
      </c>
      <c r="J39" s="152">
        <f>'8月_研修申込書'!J32</f>
        <v>0</v>
      </c>
      <c r="K39" s="147"/>
    </row>
    <row r="40" spans="2:11" s="97" customFormat="1" ht="13.95" customHeight="1">
      <c r="B40" s="270"/>
      <c r="C40" s="79" t="str">
        <f>'8月_研修申込書'!C33</f>
        <v>開催曜日</v>
      </c>
      <c r="D40" s="91" t="str">
        <f>'8月_研修申込書'!D33</f>
        <v>（水）・（木）・（金）</v>
      </c>
      <c r="E40" s="20">
        <f>'8月_研修申込書'!E33</f>
        <v>2</v>
      </c>
      <c r="F40" s="82">
        <f>'8月_研修申込書'!F33</f>
        <v>0</v>
      </c>
      <c r="G40" s="82">
        <f>'8月_研修申込書'!G33</f>
        <v>0</v>
      </c>
      <c r="H40" s="20">
        <f>'8月_研修申込書'!H33</f>
        <v>0</v>
      </c>
      <c r="I40" s="20">
        <f>'8月_研修申込書'!I33</f>
        <v>0</v>
      </c>
      <c r="J40" s="153">
        <f>'8月_研修申込書'!J33</f>
        <v>0</v>
      </c>
      <c r="K40" s="148"/>
    </row>
    <row r="41" spans="2:11" s="97" customFormat="1" ht="13.95" customHeight="1">
      <c r="B41" s="270"/>
      <c r="C41" s="79" t="str">
        <f>'8月_研修申込書'!C34</f>
        <v>受講料（税別）</v>
      </c>
      <c r="D41" s="92">
        <f>'8月_研修申込書'!D34</f>
        <v>78800</v>
      </c>
      <c r="E41" s="20">
        <f>'8月_研修申込書'!E34</f>
        <v>3</v>
      </c>
      <c r="F41" s="82">
        <f>'8月_研修申込書'!F34</f>
        <v>0</v>
      </c>
      <c r="G41" s="82">
        <f>'8月_研修申込書'!G34</f>
        <v>0</v>
      </c>
      <c r="H41" s="20">
        <f>'8月_研修申込書'!H34</f>
        <v>0</v>
      </c>
      <c r="I41" s="20">
        <f>'8月_研修申込書'!I34</f>
        <v>0</v>
      </c>
      <c r="J41" s="153">
        <f>'8月_研修申込書'!J34</f>
        <v>0</v>
      </c>
      <c r="K41" s="148"/>
    </row>
    <row r="42" spans="2:11" s="97" customFormat="1" ht="13.95" customHeight="1">
      <c r="B42" s="270"/>
      <c r="C42" s="79" t="str">
        <f>'8月_研修申込書'!C35</f>
        <v>ﾃｷｽﾄ代（税別）</v>
      </c>
      <c r="D42" s="92">
        <f>'8月_研修申込書'!D35</f>
        <v>5000</v>
      </c>
      <c r="E42" s="20">
        <f>'8月_研修申込書'!E35</f>
        <v>4</v>
      </c>
      <c r="F42" s="82">
        <f>'8月_研修申込書'!F35</f>
        <v>0</v>
      </c>
      <c r="G42" s="82">
        <f>'8月_研修申込書'!G35</f>
        <v>0</v>
      </c>
      <c r="H42" s="20">
        <f>'8月_研修申込書'!H35</f>
        <v>0</v>
      </c>
      <c r="I42" s="20">
        <f>'8月_研修申込書'!I35</f>
        <v>0</v>
      </c>
      <c r="J42" s="153">
        <f>'8月_研修申込書'!J35</f>
        <v>0</v>
      </c>
      <c r="K42" s="148"/>
    </row>
    <row r="43" spans="2:11" s="97" customFormat="1" ht="13.95" customHeight="1">
      <c r="B43" s="270"/>
      <c r="C43" s="79" t="str">
        <f>'8月_研修申込書'!C36</f>
        <v>受講料（税込）</v>
      </c>
      <c r="D43" s="92">
        <f>'8月_研修申込書'!D36</f>
        <v>85104</v>
      </c>
      <c r="E43" s="20">
        <f>'8月_研修申込書'!E36</f>
        <v>5</v>
      </c>
      <c r="F43" s="82">
        <f>'8月_研修申込書'!F36</f>
        <v>0</v>
      </c>
      <c r="G43" s="82">
        <f>'8月_研修申込書'!G36</f>
        <v>0</v>
      </c>
      <c r="H43" s="20">
        <f>'8月_研修申込書'!H36</f>
        <v>0</v>
      </c>
      <c r="I43" s="20">
        <f>'8月_研修申込書'!I36</f>
        <v>0</v>
      </c>
      <c r="J43" s="153">
        <f>'8月_研修申込書'!J36</f>
        <v>0</v>
      </c>
      <c r="K43" s="148"/>
    </row>
    <row r="44" spans="2:11" s="97" customFormat="1" ht="13.95" customHeight="1" thickBot="1">
      <c r="B44" s="270"/>
      <c r="C44" s="83" t="str">
        <f>'8月_研修申込書'!C37</f>
        <v>ﾃｷｽﾄ代（税込）</v>
      </c>
      <c r="D44" s="93">
        <f>'8月_研修申込書'!D37</f>
        <v>5400</v>
      </c>
      <c r="E44" s="29">
        <f>'8月_研修申込書'!E37</f>
        <v>6</v>
      </c>
      <c r="F44" s="77">
        <f>'8月_研修申込書'!F37</f>
        <v>0</v>
      </c>
      <c r="G44" s="77">
        <f>'8月_研修申込書'!G37</f>
        <v>0</v>
      </c>
      <c r="H44" s="29">
        <f>'8月_研修申込書'!H37</f>
        <v>0</v>
      </c>
      <c r="I44" s="29">
        <f>'8月_研修申込書'!I37</f>
        <v>0</v>
      </c>
      <c r="J44" s="154">
        <f>'8月_研修申込書'!J37</f>
        <v>0</v>
      </c>
      <c r="K44" s="149"/>
    </row>
    <row r="45" spans="2:11" ht="15.45" customHeight="1" thickBot="1">
      <c r="B45" s="271"/>
      <c r="C45" s="38" t="str">
        <f>'8月_研修申込書'!C38</f>
        <v>金額合計</v>
      </c>
      <c r="D45" s="33" t="str">
        <f>'8月_研修申込書'!D38</f>
        <v>税別</v>
      </c>
      <c r="E45" s="34"/>
      <c r="F45" s="42"/>
      <c r="G45" s="43"/>
      <c r="H45" s="172" t="str">
        <f>'8月_研修申込書'!H38</f>
        <v>人数</v>
      </c>
      <c r="I45" s="173">
        <f>'8月_研修申込書'!I38</f>
        <v>0</v>
      </c>
      <c r="J45" s="170" t="s">
        <v>86</v>
      </c>
      <c r="K45" s="171">
        <f>(D41+D42)*I45</f>
        <v>0</v>
      </c>
    </row>
    <row r="46" spans="2:11" ht="14.7" customHeight="1">
      <c r="B46" s="160"/>
      <c r="C46" s="73"/>
      <c r="D46" s="73"/>
      <c r="E46" s="161"/>
      <c r="F46" s="78"/>
      <c r="G46" s="78"/>
      <c r="H46" s="78"/>
      <c r="I46" s="162"/>
      <c r="J46" s="163"/>
      <c r="K46" s="164"/>
    </row>
  </sheetData>
  <protectedRanges>
    <protectedRange sqref="O2 O4 O15 E15:G15" name="範囲1"/>
  </protectedRanges>
  <mergeCells count="24">
    <mergeCell ref="C38:E38"/>
    <mergeCell ref="B39:B45"/>
    <mergeCell ref="B21:B27"/>
    <mergeCell ref="C5:D5"/>
    <mergeCell ref="C6:D6"/>
    <mergeCell ref="C8:D8"/>
    <mergeCell ref="B30:B36"/>
    <mergeCell ref="E15:G15"/>
    <mergeCell ref="E8:K8"/>
    <mergeCell ref="C29:E29"/>
    <mergeCell ref="C20:E20"/>
    <mergeCell ref="G6:H6"/>
    <mergeCell ref="C7:D7"/>
    <mergeCell ref="J7:K7"/>
    <mergeCell ref="E5:K5"/>
    <mergeCell ref="E6:F6"/>
    <mergeCell ref="E7:H7"/>
    <mergeCell ref="B1:K1"/>
    <mergeCell ref="C2:D2"/>
    <mergeCell ref="C3:D3"/>
    <mergeCell ref="C4:D4"/>
    <mergeCell ref="G4:K4"/>
    <mergeCell ref="E3:I3"/>
    <mergeCell ref="J6:K6"/>
  </mergeCells>
  <phoneticPr fontId="6"/>
  <hyperlinks>
    <hyperlink ref="B29" location="'14j'!A1" display="'14j'!A1"/>
    <hyperlink ref="B38" location="'14j'!A1" display="'14j'!A1"/>
    <hyperlink ref="B20" location="'13a'!A1" display="'13a'!A1"/>
  </hyperlinks>
  <printOptions horizontalCentered="1"/>
  <pageMargins left="0.19685039370078741" right="0" top="0.35433070866141736" bottom="0.35433070866141736" header="0.31496062992125984" footer="0.15748031496062992"/>
  <pageSetup paperSize="9"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30"/>
  <sheetViews>
    <sheetView workbookViewId="0">
      <selection activeCell="B2" sqref="B2:D2"/>
    </sheetView>
  </sheetViews>
  <sheetFormatPr defaultRowHeight="16.2"/>
  <cols>
    <col min="1" max="1" width="1.58203125" customWidth="1"/>
    <col min="2" max="2" width="2.1640625" customWidth="1"/>
    <col min="3" max="3" width="4.5" customWidth="1"/>
    <col min="4" max="4" width="14.1640625" customWidth="1"/>
    <col min="5" max="5" width="11.1640625" customWidth="1"/>
    <col min="6" max="7" width="12.4140625" customWidth="1"/>
    <col min="8" max="8" width="11.4140625" customWidth="1"/>
    <col min="9" max="9" width="18.5" customWidth="1"/>
    <col min="10" max="10" width="8.1640625" customWidth="1"/>
    <col min="11" max="11" width="17.1640625" customWidth="1"/>
    <col min="12" max="12" width="4.5" customWidth="1"/>
    <col min="13" max="13" width="3.6640625" customWidth="1"/>
    <col min="14" max="14" width="2.6640625" customWidth="1"/>
    <col min="15" max="15" width="13.1640625" customWidth="1"/>
    <col min="16" max="16" width="14.5" customWidth="1"/>
    <col min="17" max="17" width="5.58203125" customWidth="1"/>
    <col min="18" max="18" width="6.1640625" customWidth="1"/>
    <col min="19" max="19" width="19.6640625" customWidth="1"/>
    <col min="20" max="20" width="13.5" customWidth="1"/>
  </cols>
  <sheetData>
    <row r="2" spans="3:20">
      <c r="C2" s="121" t="s">
        <v>48</v>
      </c>
      <c r="D2" s="122" t="s">
        <v>49</v>
      </c>
      <c r="E2" s="122" t="s">
        <v>50</v>
      </c>
      <c r="F2" s="123" t="s">
        <v>51</v>
      </c>
      <c r="G2" s="123" t="s">
        <v>56</v>
      </c>
      <c r="H2" s="122" t="s">
        <v>52</v>
      </c>
      <c r="I2" s="123" t="s">
        <v>53</v>
      </c>
      <c r="J2" s="123" t="s">
        <v>54</v>
      </c>
      <c r="K2" s="122" t="s">
        <v>55</v>
      </c>
      <c r="L2" s="114"/>
      <c r="M2" s="119"/>
      <c r="N2" s="119"/>
      <c r="O2" s="120" t="s">
        <v>57</v>
      </c>
      <c r="P2" s="120" t="s">
        <v>58</v>
      </c>
      <c r="Q2" s="120" t="s">
        <v>59</v>
      </c>
      <c r="R2" s="120" t="s">
        <v>60</v>
      </c>
      <c r="S2" s="120" t="s">
        <v>61</v>
      </c>
      <c r="T2" s="120" t="s">
        <v>90</v>
      </c>
    </row>
    <row r="3" spans="3:20">
      <c r="C3" s="111"/>
      <c r="D3" s="112">
        <f>'8月_研修申込書'!E3</f>
        <v>0</v>
      </c>
      <c r="E3" s="112">
        <f>'8月_研修申込書'!E5</f>
        <v>0</v>
      </c>
      <c r="F3" s="113">
        <f>'8月_研修申込書'!G6</f>
        <v>0</v>
      </c>
      <c r="G3" s="113">
        <f>'8月_研修申込書'!J6</f>
        <v>0</v>
      </c>
      <c r="H3" s="112">
        <f>'8月_研修申込書'!E7</f>
        <v>0</v>
      </c>
      <c r="I3" s="113">
        <f>'8月_研修申込書'!E8</f>
        <v>0</v>
      </c>
      <c r="J3" s="113">
        <f>'8月_研修申込書'!F4</f>
        <v>0</v>
      </c>
      <c r="K3" s="112">
        <f>'8月_研修申込書'!G4</f>
        <v>0</v>
      </c>
      <c r="L3" s="115"/>
      <c r="M3" t="str">
        <f>'8月_研修申込書'!B11</f>
        <v>08j</v>
      </c>
      <c r="N3">
        <v>1</v>
      </c>
      <c r="O3">
        <f>'8月_研修申込書'!F12</f>
        <v>0</v>
      </c>
      <c r="P3">
        <f>'8月_研修申込書'!G12</f>
        <v>0</v>
      </c>
      <c r="Q3">
        <f>'8月_研修申込書'!J12</f>
        <v>0</v>
      </c>
      <c r="R3">
        <f>'8月_研修申込書'!I12</f>
        <v>0</v>
      </c>
      <c r="S3">
        <f>'8月_研修申込書'!K12</f>
        <v>0</v>
      </c>
      <c r="T3">
        <f>'8月_研修申込書'!H12</f>
        <v>0</v>
      </c>
    </row>
    <row r="4" spans="3:20">
      <c r="N4">
        <v>2</v>
      </c>
      <c r="O4">
        <f>'8月_研修申込書'!F13</f>
        <v>0</v>
      </c>
      <c r="P4">
        <f>'8月_研修申込書'!G13</f>
        <v>0</v>
      </c>
      <c r="Q4">
        <f>'8月_研修申込書'!J13</f>
        <v>0</v>
      </c>
      <c r="R4">
        <f>'8月_研修申込書'!I13</f>
        <v>0</v>
      </c>
      <c r="S4">
        <f>'8月_研修申込書'!K13</f>
        <v>0</v>
      </c>
      <c r="T4">
        <f>'8月_研修申込書'!H13</f>
        <v>0</v>
      </c>
    </row>
    <row r="5" spans="3:20">
      <c r="N5">
        <v>3</v>
      </c>
      <c r="O5">
        <f>'8月_研修申込書'!F14</f>
        <v>0</v>
      </c>
      <c r="P5">
        <f>'8月_研修申込書'!G14</f>
        <v>0</v>
      </c>
      <c r="Q5">
        <f>'8月_研修申込書'!J14</f>
        <v>0</v>
      </c>
      <c r="R5">
        <f>'8月_研修申込書'!I14</f>
        <v>0</v>
      </c>
      <c r="S5">
        <f>'8月_研修申込書'!K14</f>
        <v>0</v>
      </c>
      <c r="T5">
        <f>'8月_研修申込書'!H14</f>
        <v>0</v>
      </c>
    </row>
    <row r="6" spans="3:20">
      <c r="N6">
        <v>4</v>
      </c>
      <c r="O6">
        <f>'8月_研修申込書'!F15</f>
        <v>0</v>
      </c>
      <c r="P6">
        <f>'8月_研修申込書'!G15</f>
        <v>0</v>
      </c>
      <c r="Q6">
        <f>'8月_研修申込書'!J15</f>
        <v>0</v>
      </c>
      <c r="R6">
        <f>'8月_研修申込書'!I15</f>
        <v>0</v>
      </c>
      <c r="S6">
        <f>'8月_研修申込書'!K15</f>
        <v>0</v>
      </c>
      <c r="T6">
        <f>'8月_研修申込書'!H15</f>
        <v>0</v>
      </c>
    </row>
    <row r="7" spans="3:20">
      <c r="N7">
        <v>5</v>
      </c>
      <c r="O7">
        <f>'8月_研修申込書'!F16</f>
        <v>0</v>
      </c>
      <c r="P7">
        <f>'8月_研修申込書'!G16</f>
        <v>0</v>
      </c>
      <c r="Q7">
        <f>'8月_研修申込書'!J16</f>
        <v>0</v>
      </c>
      <c r="R7">
        <f>'8月_研修申込書'!I16</f>
        <v>0</v>
      </c>
      <c r="S7">
        <f>'8月_研修申込書'!K16</f>
        <v>0</v>
      </c>
      <c r="T7">
        <f>'8月_研修申込書'!H16</f>
        <v>0</v>
      </c>
    </row>
    <row r="8" spans="3:20">
      <c r="N8">
        <v>6</v>
      </c>
      <c r="O8">
        <f>'8月_研修申込書'!F17</f>
        <v>0</v>
      </c>
      <c r="P8">
        <f>'8月_研修申込書'!G17</f>
        <v>0</v>
      </c>
      <c r="Q8">
        <f>'8月_研修申込書'!J17</f>
        <v>0</v>
      </c>
      <c r="R8">
        <f>'8月_研修申込書'!I17</f>
        <v>0</v>
      </c>
      <c r="S8">
        <f>'8月_研修申込書'!K17</f>
        <v>0</v>
      </c>
      <c r="T8" s="117">
        <f>'8月_研修申込書'!H17</f>
        <v>0</v>
      </c>
    </row>
    <row r="9" spans="3:20" ht="16.8" thickBot="1">
      <c r="L9" s="116"/>
      <c r="M9" s="118"/>
      <c r="N9" s="118">
        <v>7</v>
      </c>
      <c r="O9" s="118"/>
      <c r="P9" s="118"/>
      <c r="Q9" s="118"/>
      <c r="R9" s="118"/>
      <c r="S9" s="118"/>
      <c r="T9" s="143"/>
    </row>
    <row r="10" spans="3:20">
      <c r="M10" t="str">
        <f>'8月_研修申込書'!B21</f>
        <v>09s</v>
      </c>
      <c r="N10">
        <v>1</v>
      </c>
      <c r="O10">
        <f>'8月_研修申込書'!F22</f>
        <v>0</v>
      </c>
      <c r="P10">
        <f>'8月_研修申込書'!G22</f>
        <v>0</v>
      </c>
      <c r="Q10">
        <f>'8月_研修申込書'!J22</f>
        <v>0</v>
      </c>
      <c r="R10">
        <f>'8月_研修申込書'!I22</f>
        <v>0</v>
      </c>
      <c r="S10">
        <f>'8月_研修申込書'!K22</f>
        <v>0</v>
      </c>
      <c r="T10">
        <f>'8月_研修申込書'!H22</f>
        <v>0</v>
      </c>
    </row>
    <row r="11" spans="3:20">
      <c r="N11">
        <v>2</v>
      </c>
      <c r="O11">
        <f>'8月_研修申込書'!F23</f>
        <v>0</v>
      </c>
      <c r="P11">
        <f>'8月_研修申込書'!G23</f>
        <v>0</v>
      </c>
      <c r="Q11">
        <f>'8月_研修申込書'!J23</f>
        <v>0</v>
      </c>
      <c r="R11">
        <f>'8月_研修申込書'!I23</f>
        <v>0</v>
      </c>
      <c r="S11">
        <f>'8月_研修申込書'!K23</f>
        <v>0</v>
      </c>
      <c r="T11">
        <f>'8月_研修申込書'!H23</f>
        <v>0</v>
      </c>
    </row>
    <row r="12" spans="3:20">
      <c r="N12">
        <v>3</v>
      </c>
      <c r="O12">
        <f>'8月_研修申込書'!F24</f>
        <v>0</v>
      </c>
      <c r="P12">
        <f>'8月_研修申込書'!G24</f>
        <v>0</v>
      </c>
      <c r="Q12">
        <f>'8月_研修申込書'!J24</f>
        <v>0</v>
      </c>
      <c r="R12">
        <f>'8月_研修申込書'!I24</f>
        <v>0</v>
      </c>
      <c r="S12">
        <f>'8月_研修申込書'!K24</f>
        <v>0</v>
      </c>
      <c r="T12">
        <f>'8月_研修申込書'!H24</f>
        <v>0</v>
      </c>
    </row>
    <row r="13" spans="3:20">
      <c r="N13">
        <v>4</v>
      </c>
      <c r="O13">
        <f>'8月_研修申込書'!F25</f>
        <v>0</v>
      </c>
      <c r="P13">
        <f>'8月_研修申込書'!G25</f>
        <v>0</v>
      </c>
      <c r="Q13">
        <f>'8月_研修申込書'!J25</f>
        <v>0</v>
      </c>
      <c r="R13">
        <f>'8月_研修申込書'!I25</f>
        <v>0</v>
      </c>
      <c r="S13">
        <f>'8月_研修申込書'!K25</f>
        <v>0</v>
      </c>
      <c r="T13">
        <f>'8月_研修申込書'!H25</f>
        <v>0</v>
      </c>
    </row>
    <row r="14" spans="3:20">
      <c r="N14">
        <v>5</v>
      </c>
      <c r="O14">
        <f>'8月_研修申込書'!F26</f>
        <v>0</v>
      </c>
      <c r="P14">
        <f>'8月_研修申込書'!G26</f>
        <v>0</v>
      </c>
      <c r="Q14">
        <f>'8月_研修申込書'!J26</f>
        <v>0</v>
      </c>
      <c r="R14">
        <f>'8月_研修申込書'!I26</f>
        <v>0</v>
      </c>
      <c r="S14">
        <f>'8月_研修申込書'!K26</f>
        <v>0</v>
      </c>
      <c r="T14">
        <f>'8月_研修申込書'!H26</f>
        <v>0</v>
      </c>
    </row>
    <row r="15" spans="3:20">
      <c r="N15">
        <v>6</v>
      </c>
      <c r="O15">
        <f>'8月_研修申込書'!F27</f>
        <v>0</v>
      </c>
      <c r="P15">
        <f>'8月_研修申込書'!G27</f>
        <v>0</v>
      </c>
      <c r="Q15">
        <f>'8月_研修申込書'!J27</f>
        <v>0</v>
      </c>
      <c r="R15">
        <f>'8月_研修申込書'!I27</f>
        <v>0</v>
      </c>
      <c r="S15">
        <f>'8月_研修申込書'!K27</f>
        <v>0</v>
      </c>
      <c r="T15">
        <f>'8月_研修申込書'!H27</f>
        <v>0</v>
      </c>
    </row>
    <row r="16" spans="3:20" ht="16.8" thickBot="1">
      <c r="L16" s="116"/>
      <c r="M16" s="118"/>
      <c r="N16" s="118">
        <v>7</v>
      </c>
      <c r="O16" s="118"/>
      <c r="P16" s="118"/>
      <c r="Q16" s="118"/>
      <c r="R16" s="118"/>
      <c r="S16" s="118"/>
      <c r="T16" s="143"/>
    </row>
    <row r="17" spans="3:20">
      <c r="M17" t="e">
        <f>'8月_研修申込書'!#REF!</f>
        <v>#REF!</v>
      </c>
      <c r="N17">
        <v>1</v>
      </c>
      <c r="O17" t="e">
        <f>'8月_研修申込書'!#REF!</f>
        <v>#REF!</v>
      </c>
      <c r="P17" t="e">
        <f>'8月_研修申込書'!#REF!</f>
        <v>#REF!</v>
      </c>
      <c r="Q17" t="e">
        <f>'8月_研修申込書'!#REF!</f>
        <v>#REF!</v>
      </c>
      <c r="R17" t="e">
        <f>'8月_研修申込書'!#REF!</f>
        <v>#REF!</v>
      </c>
      <c r="S17" t="e">
        <f>'8月_研修申込書'!#REF!</f>
        <v>#REF!</v>
      </c>
      <c r="T17" t="e">
        <f>'8月_研修申込書'!#REF!</f>
        <v>#REF!</v>
      </c>
    </row>
    <row r="18" spans="3:20">
      <c r="N18">
        <v>2</v>
      </c>
      <c r="O18" t="e">
        <f>'8月_研修申込書'!#REF!</f>
        <v>#REF!</v>
      </c>
      <c r="P18" t="e">
        <f>'8月_研修申込書'!#REF!</f>
        <v>#REF!</v>
      </c>
      <c r="Q18" t="e">
        <f>'8月_研修申込書'!#REF!</f>
        <v>#REF!</v>
      </c>
      <c r="R18" t="e">
        <f>'8月_研修申込書'!#REF!</f>
        <v>#REF!</v>
      </c>
      <c r="S18" t="e">
        <f>'8月_研修申込書'!#REF!</f>
        <v>#REF!</v>
      </c>
      <c r="T18" t="e">
        <f>'8月_研修申込書'!#REF!</f>
        <v>#REF!</v>
      </c>
    </row>
    <row r="19" spans="3:20">
      <c r="N19">
        <v>3</v>
      </c>
      <c r="O19" t="e">
        <f>'8月_研修申込書'!#REF!</f>
        <v>#REF!</v>
      </c>
      <c r="P19" t="e">
        <f>'8月_研修申込書'!#REF!</f>
        <v>#REF!</v>
      </c>
      <c r="Q19" t="e">
        <f>'8月_研修申込書'!#REF!</f>
        <v>#REF!</v>
      </c>
      <c r="R19" t="e">
        <f>'8月_研修申込書'!#REF!</f>
        <v>#REF!</v>
      </c>
      <c r="S19" t="e">
        <f>'8月_研修申込書'!#REF!</f>
        <v>#REF!</v>
      </c>
      <c r="T19" t="e">
        <f>'8月_研修申込書'!#REF!</f>
        <v>#REF!</v>
      </c>
    </row>
    <row r="20" spans="3:20">
      <c r="N20">
        <v>4</v>
      </c>
      <c r="O20" t="e">
        <f>'8月_研修申込書'!#REF!</f>
        <v>#REF!</v>
      </c>
      <c r="P20" t="e">
        <f>'8月_研修申込書'!#REF!</f>
        <v>#REF!</v>
      </c>
      <c r="Q20" t="e">
        <f>'8月_研修申込書'!#REF!</f>
        <v>#REF!</v>
      </c>
      <c r="R20" t="e">
        <f>'8月_研修申込書'!#REF!</f>
        <v>#REF!</v>
      </c>
      <c r="S20" t="e">
        <f>'8月_研修申込書'!#REF!</f>
        <v>#REF!</v>
      </c>
      <c r="T20" t="e">
        <f>'8月_研修申込書'!#REF!</f>
        <v>#REF!</v>
      </c>
    </row>
    <row r="21" spans="3:20">
      <c r="N21">
        <v>5</v>
      </c>
      <c r="O21" t="e">
        <f>'8月_研修申込書'!#REF!</f>
        <v>#REF!</v>
      </c>
      <c r="P21" t="e">
        <f>'8月_研修申込書'!#REF!</f>
        <v>#REF!</v>
      </c>
      <c r="Q21" t="e">
        <f>'8月_研修申込書'!#REF!</f>
        <v>#REF!</v>
      </c>
      <c r="R21" t="e">
        <f>'8月_研修申込書'!#REF!</f>
        <v>#REF!</v>
      </c>
      <c r="S21" t="e">
        <f>'8月_研修申込書'!#REF!</f>
        <v>#REF!</v>
      </c>
      <c r="T21" t="e">
        <f>'8月_研修申込書'!#REF!</f>
        <v>#REF!</v>
      </c>
    </row>
    <row r="22" spans="3:20">
      <c r="M22" s="117"/>
      <c r="N22" s="117">
        <v>6</v>
      </c>
      <c r="O22" t="e">
        <f>'8月_研修申込書'!#REF!</f>
        <v>#REF!</v>
      </c>
      <c r="P22" t="e">
        <f>'8月_研修申込書'!#REF!</f>
        <v>#REF!</v>
      </c>
      <c r="Q22" t="e">
        <f>'8月_研修申込書'!#REF!</f>
        <v>#REF!</v>
      </c>
      <c r="R22" t="e">
        <f>'8月_研修申込書'!#REF!</f>
        <v>#REF!</v>
      </c>
      <c r="S22" t="e">
        <f>'8月_研修申込書'!#REF!</f>
        <v>#REF!</v>
      </c>
      <c r="T22" t="e">
        <f>'8月_研修申込書'!#REF!</f>
        <v>#REF!</v>
      </c>
    </row>
    <row r="23" spans="3:20" ht="16.8" thickBot="1">
      <c r="C23" s="117"/>
      <c r="D23" s="117"/>
      <c r="E23" s="117"/>
      <c r="F23" s="117"/>
      <c r="G23" s="117"/>
      <c r="H23" s="117"/>
      <c r="I23" s="117"/>
      <c r="J23" s="117"/>
      <c r="K23" s="117"/>
      <c r="L23" s="117"/>
      <c r="M23" s="118"/>
      <c r="N23" s="118">
        <v>7</v>
      </c>
      <c r="O23" s="118"/>
      <c r="P23" s="118"/>
      <c r="Q23" s="118"/>
      <c r="R23" s="118"/>
      <c r="S23" s="118"/>
      <c r="T23" s="143"/>
    </row>
    <row r="24" spans="3:20">
      <c r="M24" t="e">
        <f>'8月_研修申込書'!#REF!</f>
        <v>#REF!</v>
      </c>
      <c r="N24">
        <v>1</v>
      </c>
      <c r="O24" t="e">
        <f>'8月_研修申込書'!#REF!</f>
        <v>#REF!</v>
      </c>
      <c r="P24" t="e">
        <f>'8月_研修申込書'!#REF!</f>
        <v>#REF!</v>
      </c>
      <c r="Q24" t="e">
        <f>'8月_研修申込書'!#REF!</f>
        <v>#REF!</v>
      </c>
      <c r="R24" t="e">
        <f>'8月_研修申込書'!#REF!</f>
        <v>#REF!</v>
      </c>
      <c r="S24" t="e">
        <f>'8月_研修申込書'!#REF!</f>
        <v>#REF!</v>
      </c>
      <c r="T24" t="e">
        <f>'8月_研修申込書'!#REF!</f>
        <v>#REF!</v>
      </c>
    </row>
    <row r="25" spans="3:20">
      <c r="N25">
        <v>2</v>
      </c>
      <c r="O25" t="e">
        <f>'8月_研修申込書'!#REF!</f>
        <v>#REF!</v>
      </c>
      <c r="P25" t="e">
        <f>'8月_研修申込書'!#REF!</f>
        <v>#REF!</v>
      </c>
      <c r="Q25" t="e">
        <f>'8月_研修申込書'!#REF!</f>
        <v>#REF!</v>
      </c>
      <c r="R25" t="e">
        <f>'8月_研修申込書'!#REF!</f>
        <v>#REF!</v>
      </c>
      <c r="S25" t="e">
        <f>'8月_研修申込書'!#REF!</f>
        <v>#REF!</v>
      </c>
      <c r="T25" t="e">
        <f>'8月_研修申込書'!#REF!</f>
        <v>#REF!</v>
      </c>
    </row>
    <row r="26" spans="3:20">
      <c r="N26">
        <v>3</v>
      </c>
      <c r="O26" t="e">
        <f>'8月_研修申込書'!#REF!</f>
        <v>#REF!</v>
      </c>
      <c r="P26" t="e">
        <f>'8月_研修申込書'!#REF!</f>
        <v>#REF!</v>
      </c>
      <c r="Q26" t="e">
        <f>'8月_研修申込書'!#REF!</f>
        <v>#REF!</v>
      </c>
      <c r="R26" t="e">
        <f>'8月_研修申込書'!#REF!</f>
        <v>#REF!</v>
      </c>
      <c r="S26" t="e">
        <f>'8月_研修申込書'!#REF!</f>
        <v>#REF!</v>
      </c>
      <c r="T26" t="e">
        <f>'8月_研修申込書'!#REF!</f>
        <v>#REF!</v>
      </c>
    </row>
    <row r="27" spans="3:20">
      <c r="N27">
        <v>4</v>
      </c>
      <c r="O27" t="e">
        <f>'8月_研修申込書'!#REF!</f>
        <v>#REF!</v>
      </c>
      <c r="P27" t="e">
        <f>'8月_研修申込書'!#REF!</f>
        <v>#REF!</v>
      </c>
      <c r="Q27" t="e">
        <f>'8月_研修申込書'!#REF!</f>
        <v>#REF!</v>
      </c>
      <c r="R27" t="e">
        <f>'8月_研修申込書'!#REF!</f>
        <v>#REF!</v>
      </c>
      <c r="S27" t="e">
        <f>'8月_研修申込書'!#REF!</f>
        <v>#REF!</v>
      </c>
      <c r="T27" t="e">
        <f>'8月_研修申込書'!#REF!</f>
        <v>#REF!</v>
      </c>
    </row>
    <row r="28" spans="3:20">
      <c r="N28">
        <v>5</v>
      </c>
      <c r="O28" t="e">
        <f>'8月_研修申込書'!#REF!</f>
        <v>#REF!</v>
      </c>
      <c r="P28" t="e">
        <f>'8月_研修申込書'!#REF!</f>
        <v>#REF!</v>
      </c>
      <c r="Q28" t="e">
        <f>'8月_研修申込書'!#REF!</f>
        <v>#REF!</v>
      </c>
      <c r="R28" t="e">
        <f>'8月_研修申込書'!#REF!</f>
        <v>#REF!</v>
      </c>
      <c r="S28" t="e">
        <f>'8月_研修申込書'!#REF!</f>
        <v>#REF!</v>
      </c>
      <c r="T28" t="e">
        <f>'8月_研修申込書'!#REF!</f>
        <v>#REF!</v>
      </c>
    </row>
    <row r="29" spans="3:20">
      <c r="N29">
        <v>6</v>
      </c>
      <c r="O29" t="e">
        <f>'8月_研修申込書'!#REF!</f>
        <v>#REF!</v>
      </c>
      <c r="P29" t="e">
        <f>'8月_研修申込書'!#REF!</f>
        <v>#REF!</v>
      </c>
      <c r="Q29" t="e">
        <f>'8月_研修申込書'!#REF!</f>
        <v>#REF!</v>
      </c>
      <c r="R29" t="e">
        <f>'8月_研修申込書'!#REF!</f>
        <v>#REF!</v>
      </c>
      <c r="S29" t="e">
        <f>'8月_研修申込書'!#REF!</f>
        <v>#REF!</v>
      </c>
      <c r="T29" t="e">
        <f>'8月_研修申込書'!#REF!</f>
        <v>#REF!</v>
      </c>
    </row>
    <row r="30" spans="3:20" ht="16.8" thickBot="1">
      <c r="M30" s="118"/>
      <c r="N30" s="118">
        <v>7</v>
      </c>
      <c r="O30" s="118"/>
      <c r="P30" s="118"/>
      <c r="Q30" s="118"/>
      <c r="R30" s="118"/>
      <c r="S30" s="118"/>
      <c r="T30" s="143"/>
    </row>
  </sheetData>
  <phoneticPr fontId="21"/>
  <hyperlinks>
    <hyperlink ref="J2" location="講座8!A1" display="講座8!A1"/>
    <hyperlink ref="K2" location="講座8!A1" display="講座8!A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topLeftCell="A13" workbookViewId="0">
      <selection activeCell="H8" sqref="H8"/>
    </sheetView>
  </sheetViews>
  <sheetFormatPr defaultRowHeight="13.2"/>
  <cols>
    <col min="1" max="1" width="2.08203125" style="188" customWidth="1"/>
    <col min="2" max="2" width="19.08203125" style="188" customWidth="1"/>
    <col min="3" max="3" width="6.9140625" style="189" customWidth="1"/>
    <col min="4" max="4" width="41.58203125" style="188" customWidth="1"/>
    <col min="5" max="5" width="3.08203125" style="188" customWidth="1"/>
    <col min="6" max="6" width="2.4140625" style="188" customWidth="1"/>
    <col min="7" max="7" width="2.75" style="188" customWidth="1"/>
    <col min="8" max="255" width="8.6640625" style="188"/>
    <col min="256" max="256" width="2.08203125" style="188" customWidth="1"/>
    <col min="257" max="257" width="17.1640625" style="188" customWidth="1"/>
    <col min="258" max="258" width="6.9140625" style="188" customWidth="1"/>
    <col min="259" max="259" width="39.1640625" style="188" customWidth="1"/>
    <col min="260" max="511" width="8.6640625" style="188"/>
    <col min="512" max="512" width="2.08203125" style="188" customWidth="1"/>
    <col min="513" max="513" width="17.1640625" style="188" customWidth="1"/>
    <col min="514" max="514" width="6.9140625" style="188" customWidth="1"/>
    <col min="515" max="515" width="39.1640625" style="188" customWidth="1"/>
    <col min="516" max="767" width="8.6640625" style="188"/>
    <col min="768" max="768" width="2.08203125" style="188" customWidth="1"/>
    <col min="769" max="769" width="17.1640625" style="188" customWidth="1"/>
    <col min="770" max="770" width="6.9140625" style="188" customWidth="1"/>
    <col min="771" max="771" width="39.1640625" style="188" customWidth="1"/>
    <col min="772" max="1023" width="8.6640625" style="188"/>
    <col min="1024" max="1024" width="2.08203125" style="188" customWidth="1"/>
    <col min="1025" max="1025" width="17.1640625" style="188" customWidth="1"/>
    <col min="1026" max="1026" width="6.9140625" style="188" customWidth="1"/>
    <col min="1027" max="1027" width="39.1640625" style="188" customWidth="1"/>
    <col min="1028" max="1279" width="8.6640625" style="188"/>
    <col min="1280" max="1280" width="2.08203125" style="188" customWidth="1"/>
    <col min="1281" max="1281" width="17.1640625" style="188" customWidth="1"/>
    <col min="1282" max="1282" width="6.9140625" style="188" customWidth="1"/>
    <col min="1283" max="1283" width="39.1640625" style="188" customWidth="1"/>
    <col min="1284" max="1535" width="8.6640625" style="188"/>
    <col min="1536" max="1536" width="2.08203125" style="188" customWidth="1"/>
    <col min="1537" max="1537" width="17.1640625" style="188" customWidth="1"/>
    <col min="1538" max="1538" width="6.9140625" style="188" customWidth="1"/>
    <col min="1539" max="1539" width="39.1640625" style="188" customWidth="1"/>
    <col min="1540" max="1791" width="8.6640625" style="188"/>
    <col min="1792" max="1792" width="2.08203125" style="188" customWidth="1"/>
    <col min="1793" max="1793" width="17.1640625" style="188" customWidth="1"/>
    <col min="1794" max="1794" width="6.9140625" style="188" customWidth="1"/>
    <col min="1795" max="1795" width="39.1640625" style="188" customWidth="1"/>
    <col min="1796" max="2047" width="8.6640625" style="188"/>
    <col min="2048" max="2048" width="2.08203125" style="188" customWidth="1"/>
    <col min="2049" max="2049" width="17.1640625" style="188" customWidth="1"/>
    <col min="2050" max="2050" width="6.9140625" style="188" customWidth="1"/>
    <col min="2051" max="2051" width="39.1640625" style="188" customWidth="1"/>
    <col min="2052" max="2303" width="8.6640625" style="188"/>
    <col min="2304" max="2304" width="2.08203125" style="188" customWidth="1"/>
    <col min="2305" max="2305" width="17.1640625" style="188" customWidth="1"/>
    <col min="2306" max="2306" width="6.9140625" style="188" customWidth="1"/>
    <col min="2307" max="2307" width="39.1640625" style="188" customWidth="1"/>
    <col min="2308" max="2559" width="8.6640625" style="188"/>
    <col min="2560" max="2560" width="2.08203125" style="188" customWidth="1"/>
    <col min="2561" max="2561" width="17.1640625" style="188" customWidth="1"/>
    <col min="2562" max="2562" width="6.9140625" style="188" customWidth="1"/>
    <col min="2563" max="2563" width="39.1640625" style="188" customWidth="1"/>
    <col min="2564" max="2815" width="8.6640625" style="188"/>
    <col min="2816" max="2816" width="2.08203125" style="188" customWidth="1"/>
    <col min="2817" max="2817" width="17.1640625" style="188" customWidth="1"/>
    <col min="2818" max="2818" width="6.9140625" style="188" customWidth="1"/>
    <col min="2819" max="2819" width="39.1640625" style="188" customWidth="1"/>
    <col min="2820" max="3071" width="8.6640625" style="188"/>
    <col min="3072" max="3072" width="2.08203125" style="188" customWidth="1"/>
    <col min="3073" max="3073" width="17.1640625" style="188" customWidth="1"/>
    <col min="3074" max="3074" width="6.9140625" style="188" customWidth="1"/>
    <col min="3075" max="3075" width="39.1640625" style="188" customWidth="1"/>
    <col min="3076" max="3327" width="8.6640625" style="188"/>
    <col min="3328" max="3328" width="2.08203125" style="188" customWidth="1"/>
    <col min="3329" max="3329" width="17.1640625" style="188" customWidth="1"/>
    <col min="3330" max="3330" width="6.9140625" style="188" customWidth="1"/>
    <col min="3331" max="3331" width="39.1640625" style="188" customWidth="1"/>
    <col min="3332" max="3583" width="8.6640625" style="188"/>
    <col min="3584" max="3584" width="2.08203125" style="188" customWidth="1"/>
    <col min="3585" max="3585" width="17.1640625" style="188" customWidth="1"/>
    <col min="3586" max="3586" width="6.9140625" style="188" customWidth="1"/>
    <col min="3587" max="3587" width="39.1640625" style="188" customWidth="1"/>
    <col min="3588" max="3839" width="8.6640625" style="188"/>
    <col min="3840" max="3840" width="2.08203125" style="188" customWidth="1"/>
    <col min="3841" max="3841" width="17.1640625" style="188" customWidth="1"/>
    <col min="3842" max="3842" width="6.9140625" style="188" customWidth="1"/>
    <col min="3843" max="3843" width="39.1640625" style="188" customWidth="1"/>
    <col min="3844" max="4095" width="8.6640625" style="188"/>
    <col min="4096" max="4096" width="2.08203125" style="188" customWidth="1"/>
    <col min="4097" max="4097" width="17.1640625" style="188" customWidth="1"/>
    <col min="4098" max="4098" width="6.9140625" style="188" customWidth="1"/>
    <col min="4099" max="4099" width="39.1640625" style="188" customWidth="1"/>
    <col min="4100" max="4351" width="8.6640625" style="188"/>
    <col min="4352" max="4352" width="2.08203125" style="188" customWidth="1"/>
    <col min="4353" max="4353" width="17.1640625" style="188" customWidth="1"/>
    <col min="4354" max="4354" width="6.9140625" style="188" customWidth="1"/>
    <col min="4355" max="4355" width="39.1640625" style="188" customWidth="1"/>
    <col min="4356" max="4607" width="8.6640625" style="188"/>
    <col min="4608" max="4608" width="2.08203125" style="188" customWidth="1"/>
    <col min="4609" max="4609" width="17.1640625" style="188" customWidth="1"/>
    <col min="4610" max="4610" width="6.9140625" style="188" customWidth="1"/>
    <col min="4611" max="4611" width="39.1640625" style="188" customWidth="1"/>
    <col min="4612" max="4863" width="8.6640625" style="188"/>
    <col min="4864" max="4864" width="2.08203125" style="188" customWidth="1"/>
    <col min="4865" max="4865" width="17.1640625" style="188" customWidth="1"/>
    <col min="4866" max="4866" width="6.9140625" style="188" customWidth="1"/>
    <col min="4867" max="4867" width="39.1640625" style="188" customWidth="1"/>
    <col min="4868" max="5119" width="8.6640625" style="188"/>
    <col min="5120" max="5120" width="2.08203125" style="188" customWidth="1"/>
    <col min="5121" max="5121" width="17.1640625" style="188" customWidth="1"/>
    <col min="5122" max="5122" width="6.9140625" style="188" customWidth="1"/>
    <col min="5123" max="5123" width="39.1640625" style="188" customWidth="1"/>
    <col min="5124" max="5375" width="8.6640625" style="188"/>
    <col min="5376" max="5376" width="2.08203125" style="188" customWidth="1"/>
    <col min="5377" max="5377" width="17.1640625" style="188" customWidth="1"/>
    <col min="5378" max="5378" width="6.9140625" style="188" customWidth="1"/>
    <col min="5379" max="5379" width="39.1640625" style="188" customWidth="1"/>
    <col min="5380" max="5631" width="8.6640625" style="188"/>
    <col min="5632" max="5632" width="2.08203125" style="188" customWidth="1"/>
    <col min="5633" max="5633" width="17.1640625" style="188" customWidth="1"/>
    <col min="5634" max="5634" width="6.9140625" style="188" customWidth="1"/>
    <col min="5635" max="5635" width="39.1640625" style="188" customWidth="1"/>
    <col min="5636" max="5887" width="8.6640625" style="188"/>
    <col min="5888" max="5888" width="2.08203125" style="188" customWidth="1"/>
    <col min="5889" max="5889" width="17.1640625" style="188" customWidth="1"/>
    <col min="5890" max="5890" width="6.9140625" style="188" customWidth="1"/>
    <col min="5891" max="5891" width="39.1640625" style="188" customWidth="1"/>
    <col min="5892" max="6143" width="8.6640625" style="188"/>
    <col min="6144" max="6144" width="2.08203125" style="188" customWidth="1"/>
    <col min="6145" max="6145" width="17.1640625" style="188" customWidth="1"/>
    <col min="6146" max="6146" width="6.9140625" style="188" customWidth="1"/>
    <col min="6147" max="6147" width="39.1640625" style="188" customWidth="1"/>
    <col min="6148" max="6399" width="8.6640625" style="188"/>
    <col min="6400" max="6400" width="2.08203125" style="188" customWidth="1"/>
    <col min="6401" max="6401" width="17.1640625" style="188" customWidth="1"/>
    <col min="6402" max="6402" width="6.9140625" style="188" customWidth="1"/>
    <col min="6403" max="6403" width="39.1640625" style="188" customWidth="1"/>
    <col min="6404" max="6655" width="8.6640625" style="188"/>
    <col min="6656" max="6656" width="2.08203125" style="188" customWidth="1"/>
    <col min="6657" max="6657" width="17.1640625" style="188" customWidth="1"/>
    <col min="6658" max="6658" width="6.9140625" style="188" customWidth="1"/>
    <col min="6659" max="6659" width="39.1640625" style="188" customWidth="1"/>
    <col min="6660" max="6911" width="8.6640625" style="188"/>
    <col min="6912" max="6912" width="2.08203125" style="188" customWidth="1"/>
    <col min="6913" max="6913" width="17.1640625" style="188" customWidth="1"/>
    <col min="6914" max="6914" width="6.9140625" style="188" customWidth="1"/>
    <col min="6915" max="6915" width="39.1640625" style="188" customWidth="1"/>
    <col min="6916" max="7167" width="8.6640625" style="188"/>
    <col min="7168" max="7168" width="2.08203125" style="188" customWidth="1"/>
    <col min="7169" max="7169" width="17.1640625" style="188" customWidth="1"/>
    <col min="7170" max="7170" width="6.9140625" style="188" customWidth="1"/>
    <col min="7171" max="7171" width="39.1640625" style="188" customWidth="1"/>
    <col min="7172" max="7423" width="8.6640625" style="188"/>
    <col min="7424" max="7424" width="2.08203125" style="188" customWidth="1"/>
    <col min="7425" max="7425" width="17.1640625" style="188" customWidth="1"/>
    <col min="7426" max="7426" width="6.9140625" style="188" customWidth="1"/>
    <col min="7427" max="7427" width="39.1640625" style="188" customWidth="1"/>
    <col min="7428" max="7679" width="8.6640625" style="188"/>
    <col min="7680" max="7680" width="2.08203125" style="188" customWidth="1"/>
    <col min="7681" max="7681" width="17.1640625" style="188" customWidth="1"/>
    <col min="7682" max="7682" width="6.9140625" style="188" customWidth="1"/>
    <col min="7683" max="7683" width="39.1640625" style="188" customWidth="1"/>
    <col min="7684" max="7935" width="8.6640625" style="188"/>
    <col min="7936" max="7936" width="2.08203125" style="188" customWidth="1"/>
    <col min="7937" max="7937" width="17.1640625" style="188" customWidth="1"/>
    <col min="7938" max="7938" width="6.9140625" style="188" customWidth="1"/>
    <col min="7939" max="7939" width="39.1640625" style="188" customWidth="1"/>
    <col min="7940" max="8191" width="8.6640625" style="188"/>
    <col min="8192" max="8192" width="2.08203125" style="188" customWidth="1"/>
    <col min="8193" max="8193" width="17.1640625" style="188" customWidth="1"/>
    <col min="8194" max="8194" width="6.9140625" style="188" customWidth="1"/>
    <col min="8195" max="8195" width="39.1640625" style="188" customWidth="1"/>
    <col min="8196" max="8447" width="8.6640625" style="188"/>
    <col min="8448" max="8448" width="2.08203125" style="188" customWidth="1"/>
    <col min="8449" max="8449" width="17.1640625" style="188" customWidth="1"/>
    <col min="8450" max="8450" width="6.9140625" style="188" customWidth="1"/>
    <col min="8451" max="8451" width="39.1640625" style="188" customWidth="1"/>
    <col min="8452" max="8703" width="8.6640625" style="188"/>
    <col min="8704" max="8704" width="2.08203125" style="188" customWidth="1"/>
    <col min="8705" max="8705" width="17.1640625" style="188" customWidth="1"/>
    <col min="8706" max="8706" width="6.9140625" style="188" customWidth="1"/>
    <col min="8707" max="8707" width="39.1640625" style="188" customWidth="1"/>
    <col min="8708" max="8959" width="8.6640625" style="188"/>
    <col min="8960" max="8960" width="2.08203125" style="188" customWidth="1"/>
    <col min="8961" max="8961" width="17.1640625" style="188" customWidth="1"/>
    <col min="8962" max="8962" width="6.9140625" style="188" customWidth="1"/>
    <col min="8963" max="8963" width="39.1640625" style="188" customWidth="1"/>
    <col min="8964" max="9215" width="8.6640625" style="188"/>
    <col min="9216" max="9216" width="2.08203125" style="188" customWidth="1"/>
    <col min="9217" max="9217" width="17.1640625" style="188" customWidth="1"/>
    <col min="9218" max="9218" width="6.9140625" style="188" customWidth="1"/>
    <col min="9219" max="9219" width="39.1640625" style="188" customWidth="1"/>
    <col min="9220" max="9471" width="8.6640625" style="188"/>
    <col min="9472" max="9472" width="2.08203125" style="188" customWidth="1"/>
    <col min="9473" max="9473" width="17.1640625" style="188" customWidth="1"/>
    <col min="9474" max="9474" width="6.9140625" style="188" customWidth="1"/>
    <col min="9475" max="9475" width="39.1640625" style="188" customWidth="1"/>
    <col min="9476" max="9727" width="8.6640625" style="188"/>
    <col min="9728" max="9728" width="2.08203125" style="188" customWidth="1"/>
    <col min="9729" max="9729" width="17.1640625" style="188" customWidth="1"/>
    <col min="9730" max="9730" width="6.9140625" style="188" customWidth="1"/>
    <col min="9731" max="9731" width="39.1640625" style="188" customWidth="1"/>
    <col min="9732" max="9983" width="8.6640625" style="188"/>
    <col min="9984" max="9984" width="2.08203125" style="188" customWidth="1"/>
    <col min="9985" max="9985" width="17.1640625" style="188" customWidth="1"/>
    <col min="9986" max="9986" width="6.9140625" style="188" customWidth="1"/>
    <col min="9987" max="9987" width="39.1640625" style="188" customWidth="1"/>
    <col min="9988" max="10239" width="8.6640625" style="188"/>
    <col min="10240" max="10240" width="2.08203125" style="188" customWidth="1"/>
    <col min="10241" max="10241" width="17.1640625" style="188" customWidth="1"/>
    <col min="10242" max="10242" width="6.9140625" style="188" customWidth="1"/>
    <col min="10243" max="10243" width="39.1640625" style="188" customWidth="1"/>
    <col min="10244" max="10495" width="8.6640625" style="188"/>
    <col min="10496" max="10496" width="2.08203125" style="188" customWidth="1"/>
    <col min="10497" max="10497" width="17.1640625" style="188" customWidth="1"/>
    <col min="10498" max="10498" width="6.9140625" style="188" customWidth="1"/>
    <col min="10499" max="10499" width="39.1640625" style="188" customWidth="1"/>
    <col min="10500" max="10751" width="8.6640625" style="188"/>
    <col min="10752" max="10752" width="2.08203125" style="188" customWidth="1"/>
    <col min="10753" max="10753" width="17.1640625" style="188" customWidth="1"/>
    <col min="10754" max="10754" width="6.9140625" style="188" customWidth="1"/>
    <col min="10755" max="10755" width="39.1640625" style="188" customWidth="1"/>
    <col min="10756" max="11007" width="8.6640625" style="188"/>
    <col min="11008" max="11008" width="2.08203125" style="188" customWidth="1"/>
    <col min="11009" max="11009" width="17.1640625" style="188" customWidth="1"/>
    <col min="11010" max="11010" width="6.9140625" style="188" customWidth="1"/>
    <col min="11011" max="11011" width="39.1640625" style="188" customWidth="1"/>
    <col min="11012" max="11263" width="8.6640625" style="188"/>
    <col min="11264" max="11264" width="2.08203125" style="188" customWidth="1"/>
    <col min="11265" max="11265" width="17.1640625" style="188" customWidth="1"/>
    <col min="11266" max="11266" width="6.9140625" style="188" customWidth="1"/>
    <col min="11267" max="11267" width="39.1640625" style="188" customWidth="1"/>
    <col min="11268" max="11519" width="8.6640625" style="188"/>
    <col min="11520" max="11520" width="2.08203125" style="188" customWidth="1"/>
    <col min="11521" max="11521" width="17.1640625" style="188" customWidth="1"/>
    <col min="11522" max="11522" width="6.9140625" style="188" customWidth="1"/>
    <col min="11523" max="11523" width="39.1640625" style="188" customWidth="1"/>
    <col min="11524" max="11775" width="8.6640625" style="188"/>
    <col min="11776" max="11776" width="2.08203125" style="188" customWidth="1"/>
    <col min="11777" max="11777" width="17.1640625" style="188" customWidth="1"/>
    <col min="11778" max="11778" width="6.9140625" style="188" customWidth="1"/>
    <col min="11779" max="11779" width="39.1640625" style="188" customWidth="1"/>
    <col min="11780" max="12031" width="8.6640625" style="188"/>
    <col min="12032" max="12032" width="2.08203125" style="188" customWidth="1"/>
    <col min="12033" max="12033" width="17.1640625" style="188" customWidth="1"/>
    <col min="12034" max="12034" width="6.9140625" style="188" customWidth="1"/>
    <col min="12035" max="12035" width="39.1640625" style="188" customWidth="1"/>
    <col min="12036" max="12287" width="8.6640625" style="188"/>
    <col min="12288" max="12288" width="2.08203125" style="188" customWidth="1"/>
    <col min="12289" max="12289" width="17.1640625" style="188" customWidth="1"/>
    <col min="12290" max="12290" width="6.9140625" style="188" customWidth="1"/>
    <col min="12291" max="12291" width="39.1640625" style="188" customWidth="1"/>
    <col min="12292" max="12543" width="8.6640625" style="188"/>
    <col min="12544" max="12544" width="2.08203125" style="188" customWidth="1"/>
    <col min="12545" max="12545" width="17.1640625" style="188" customWidth="1"/>
    <col min="12546" max="12546" width="6.9140625" style="188" customWidth="1"/>
    <col min="12547" max="12547" width="39.1640625" style="188" customWidth="1"/>
    <col min="12548" max="12799" width="8.6640625" style="188"/>
    <col min="12800" max="12800" width="2.08203125" style="188" customWidth="1"/>
    <col min="12801" max="12801" width="17.1640625" style="188" customWidth="1"/>
    <col min="12802" max="12802" width="6.9140625" style="188" customWidth="1"/>
    <col min="12803" max="12803" width="39.1640625" style="188" customWidth="1"/>
    <col min="12804" max="13055" width="8.6640625" style="188"/>
    <col min="13056" max="13056" width="2.08203125" style="188" customWidth="1"/>
    <col min="13057" max="13057" width="17.1640625" style="188" customWidth="1"/>
    <col min="13058" max="13058" width="6.9140625" style="188" customWidth="1"/>
    <col min="13059" max="13059" width="39.1640625" style="188" customWidth="1"/>
    <col min="13060" max="13311" width="8.6640625" style="188"/>
    <col min="13312" max="13312" width="2.08203125" style="188" customWidth="1"/>
    <col min="13313" max="13313" width="17.1640625" style="188" customWidth="1"/>
    <col min="13314" max="13314" width="6.9140625" style="188" customWidth="1"/>
    <col min="13315" max="13315" width="39.1640625" style="188" customWidth="1"/>
    <col min="13316" max="13567" width="8.6640625" style="188"/>
    <col min="13568" max="13568" width="2.08203125" style="188" customWidth="1"/>
    <col min="13569" max="13569" width="17.1640625" style="188" customWidth="1"/>
    <col min="13570" max="13570" width="6.9140625" style="188" customWidth="1"/>
    <col min="13571" max="13571" width="39.1640625" style="188" customWidth="1"/>
    <col min="13572" max="13823" width="8.6640625" style="188"/>
    <col min="13824" max="13824" width="2.08203125" style="188" customWidth="1"/>
    <col min="13825" max="13825" width="17.1640625" style="188" customWidth="1"/>
    <col min="13826" max="13826" width="6.9140625" style="188" customWidth="1"/>
    <col min="13827" max="13827" width="39.1640625" style="188" customWidth="1"/>
    <col min="13828" max="14079" width="8.6640625" style="188"/>
    <col min="14080" max="14080" width="2.08203125" style="188" customWidth="1"/>
    <col min="14081" max="14081" width="17.1640625" style="188" customWidth="1"/>
    <col min="14082" max="14082" width="6.9140625" style="188" customWidth="1"/>
    <col min="14083" max="14083" width="39.1640625" style="188" customWidth="1"/>
    <col min="14084" max="14335" width="8.6640625" style="188"/>
    <col min="14336" max="14336" width="2.08203125" style="188" customWidth="1"/>
    <col min="14337" max="14337" width="17.1640625" style="188" customWidth="1"/>
    <col min="14338" max="14338" width="6.9140625" style="188" customWidth="1"/>
    <col min="14339" max="14339" width="39.1640625" style="188" customWidth="1"/>
    <col min="14340" max="14591" width="8.6640625" style="188"/>
    <col min="14592" max="14592" width="2.08203125" style="188" customWidth="1"/>
    <col min="14593" max="14593" width="17.1640625" style="188" customWidth="1"/>
    <col min="14594" max="14594" width="6.9140625" style="188" customWidth="1"/>
    <col min="14595" max="14595" width="39.1640625" style="188" customWidth="1"/>
    <col min="14596" max="14847" width="8.6640625" style="188"/>
    <col min="14848" max="14848" width="2.08203125" style="188" customWidth="1"/>
    <col min="14849" max="14849" width="17.1640625" style="188" customWidth="1"/>
    <col min="14850" max="14850" width="6.9140625" style="188" customWidth="1"/>
    <col min="14851" max="14851" width="39.1640625" style="188" customWidth="1"/>
    <col min="14852" max="15103" width="8.6640625" style="188"/>
    <col min="15104" max="15104" width="2.08203125" style="188" customWidth="1"/>
    <col min="15105" max="15105" width="17.1640625" style="188" customWidth="1"/>
    <col min="15106" max="15106" width="6.9140625" style="188" customWidth="1"/>
    <col min="15107" max="15107" width="39.1640625" style="188" customWidth="1"/>
    <col min="15108" max="15359" width="8.6640625" style="188"/>
    <col min="15360" max="15360" width="2.08203125" style="188" customWidth="1"/>
    <col min="15361" max="15361" width="17.1640625" style="188" customWidth="1"/>
    <col min="15362" max="15362" width="6.9140625" style="188" customWidth="1"/>
    <col min="15363" max="15363" width="39.1640625" style="188" customWidth="1"/>
    <col min="15364" max="15615" width="8.6640625" style="188"/>
    <col min="15616" max="15616" width="2.08203125" style="188" customWidth="1"/>
    <col min="15617" max="15617" width="17.1640625" style="188" customWidth="1"/>
    <col min="15618" max="15618" width="6.9140625" style="188" customWidth="1"/>
    <col min="15619" max="15619" width="39.1640625" style="188" customWidth="1"/>
    <col min="15620" max="15871" width="8.6640625" style="188"/>
    <col min="15872" max="15872" width="2.08203125" style="188" customWidth="1"/>
    <col min="15873" max="15873" width="17.1640625" style="188" customWidth="1"/>
    <col min="15874" max="15874" width="6.9140625" style="188" customWidth="1"/>
    <col min="15875" max="15875" width="39.1640625" style="188" customWidth="1"/>
    <col min="15876" max="16127" width="8.6640625" style="188"/>
    <col min="16128" max="16128" width="2.08203125" style="188" customWidth="1"/>
    <col min="16129" max="16129" width="17.1640625" style="188" customWidth="1"/>
    <col min="16130" max="16130" width="6.9140625" style="188" customWidth="1"/>
    <col min="16131" max="16131" width="39.1640625" style="188" customWidth="1"/>
    <col min="16132" max="16383" width="8.6640625" style="188"/>
    <col min="16384" max="16384" width="6.75" style="188" customWidth="1"/>
  </cols>
  <sheetData>
    <row r="2" spans="1:4" ht="41.4" customHeight="1">
      <c r="B2" s="337" t="s">
        <v>198</v>
      </c>
      <c r="C2" s="338"/>
      <c r="D2" s="338"/>
    </row>
    <row r="4" spans="1:4">
      <c r="A4" s="190" t="s">
        <v>62</v>
      </c>
    </row>
    <row r="5" spans="1:4" s="124" customFormat="1">
      <c r="B5" s="125" t="s">
        <v>63</v>
      </c>
      <c r="C5" s="186" t="s">
        <v>64</v>
      </c>
      <c r="D5" s="126"/>
    </row>
    <row r="6" spans="1:4" s="124" customFormat="1">
      <c r="B6" s="124" t="s">
        <v>65</v>
      </c>
      <c r="C6" s="124" t="s">
        <v>204</v>
      </c>
      <c r="D6" s="126"/>
    </row>
    <row r="7" spans="1:4" s="124" customFormat="1">
      <c r="D7" s="126"/>
    </row>
    <row r="8" spans="1:4" s="124" customFormat="1">
      <c r="B8" s="124" t="s">
        <v>66</v>
      </c>
      <c r="C8" s="127" t="s">
        <v>122</v>
      </c>
    </row>
    <row r="9" spans="1:4" s="124" customFormat="1">
      <c r="B9" s="124" t="s">
        <v>67</v>
      </c>
      <c r="C9" s="124" t="s">
        <v>121</v>
      </c>
      <c r="D9" s="126"/>
    </row>
    <row r="10" spans="1:4" s="124" customFormat="1">
      <c r="B10" s="124" t="s">
        <v>68</v>
      </c>
      <c r="C10" s="127" t="s">
        <v>69</v>
      </c>
    </row>
    <row r="11" spans="1:4" s="124" customFormat="1">
      <c r="B11" s="124" t="s">
        <v>70</v>
      </c>
      <c r="C11" s="191" t="s">
        <v>71</v>
      </c>
      <c r="D11" s="126"/>
    </row>
    <row r="12" spans="1:4" s="124" customFormat="1">
      <c r="B12" s="124" t="s">
        <v>72</v>
      </c>
      <c r="C12" s="191" t="s">
        <v>73</v>
      </c>
      <c r="D12" s="126"/>
    </row>
    <row r="13" spans="1:4" s="124" customFormat="1" ht="3.75" customHeight="1">
      <c r="C13" s="203"/>
      <c r="D13" s="126"/>
    </row>
    <row r="14" spans="1:4" s="124" customFormat="1" ht="3.9" customHeight="1">
      <c r="C14" s="185"/>
    </row>
    <row r="15" spans="1:4" s="124" customFormat="1">
      <c r="A15" s="190" t="s">
        <v>74</v>
      </c>
      <c r="C15" s="127"/>
      <c r="D15" s="126"/>
    </row>
    <row r="16" spans="1:4" ht="13.5" customHeight="1">
      <c r="B16" s="339" t="s">
        <v>120</v>
      </c>
      <c r="C16" s="339"/>
      <c r="D16" s="339"/>
    </row>
    <row r="17" spans="1:4">
      <c r="B17" s="339"/>
      <c r="C17" s="339"/>
      <c r="D17" s="339"/>
    </row>
    <row r="18" spans="1:4">
      <c r="B18" s="339"/>
      <c r="C18" s="339"/>
      <c r="D18" s="339"/>
    </row>
    <row r="19" spans="1:4">
      <c r="B19" s="243"/>
      <c r="C19" s="243"/>
      <c r="D19" s="243"/>
    </row>
    <row r="20" spans="1:4">
      <c r="A20" s="190" t="s">
        <v>75</v>
      </c>
    </row>
    <row r="21" spans="1:4" ht="61.2" customHeight="1">
      <c r="B21" s="340" t="s">
        <v>119</v>
      </c>
      <c r="C21" s="341"/>
      <c r="D21" s="341"/>
    </row>
    <row r="22" spans="1:4" ht="7.2" customHeight="1">
      <c r="B22" s="192"/>
      <c r="C22" s="192"/>
      <c r="D22" s="192"/>
    </row>
    <row r="23" spans="1:4" s="193" customFormat="1">
      <c r="A23" s="190" t="s">
        <v>76</v>
      </c>
      <c r="C23" s="179" t="s">
        <v>77</v>
      </c>
    </row>
    <row r="24" spans="1:4" ht="12.6" customHeight="1" thickBot="1"/>
    <row r="25" spans="1:4" ht="21" customHeight="1">
      <c r="B25" s="194" t="s">
        <v>78</v>
      </c>
      <c r="C25" s="195" t="s">
        <v>79</v>
      </c>
      <c r="D25" s="196" t="s">
        <v>80</v>
      </c>
    </row>
    <row r="26" spans="1:4" ht="81.599999999999994" customHeight="1">
      <c r="B26" s="249" t="s">
        <v>118</v>
      </c>
      <c r="C26" s="246">
        <v>1</v>
      </c>
      <c r="D26" s="205" t="s">
        <v>117</v>
      </c>
    </row>
    <row r="27" spans="1:4" ht="44.4" customHeight="1">
      <c r="B27" s="248" t="s">
        <v>116</v>
      </c>
      <c r="C27" s="246">
        <v>2</v>
      </c>
      <c r="D27" s="205" t="s">
        <v>115</v>
      </c>
    </row>
    <row r="28" spans="1:4" ht="61.2" customHeight="1">
      <c r="B28" s="204" t="s">
        <v>114</v>
      </c>
      <c r="C28" s="246">
        <v>3.5</v>
      </c>
      <c r="D28" s="205" t="s">
        <v>113</v>
      </c>
    </row>
    <row r="29" spans="1:4" ht="56.4" customHeight="1">
      <c r="B29" s="204" t="s">
        <v>112</v>
      </c>
      <c r="C29" s="246">
        <v>4</v>
      </c>
      <c r="D29" s="268" t="s">
        <v>111</v>
      </c>
    </row>
    <row r="30" spans="1:4" ht="87.6" customHeight="1">
      <c r="B30" s="247" t="s">
        <v>110</v>
      </c>
      <c r="C30" s="246">
        <v>3.5</v>
      </c>
      <c r="D30" s="205" t="s">
        <v>109</v>
      </c>
    </row>
    <row r="31" spans="1:4" ht="86.4" customHeight="1">
      <c r="B31" s="269" t="s">
        <v>108</v>
      </c>
      <c r="C31" s="246">
        <v>7</v>
      </c>
      <c r="D31" s="268" t="s">
        <v>107</v>
      </c>
    </row>
    <row r="32" spans="1:4" ht="24" customHeight="1" thickBot="1">
      <c r="B32" s="197" t="s">
        <v>81</v>
      </c>
      <c r="C32" s="226">
        <f>SUM(C26:C31)</f>
        <v>21</v>
      </c>
      <c r="D32" s="198"/>
    </row>
    <row r="33" spans="1:4" ht="24" customHeight="1">
      <c r="B33" s="245"/>
      <c r="C33" s="244"/>
      <c r="D33" s="199"/>
    </row>
    <row r="34" spans="1:4" ht="24" customHeight="1">
      <c r="B34" s="245"/>
      <c r="C34" s="244"/>
      <c r="D34" s="199"/>
    </row>
    <row r="35" spans="1:4" ht="13.2" customHeight="1">
      <c r="B35" s="245"/>
      <c r="C35" s="244"/>
      <c r="D35" s="199"/>
    </row>
    <row r="36" spans="1:4">
      <c r="A36" s="190" t="s">
        <v>82</v>
      </c>
    </row>
    <row r="37" spans="1:4">
      <c r="B37" s="126" t="s">
        <v>106</v>
      </c>
    </row>
    <row r="38" spans="1:4">
      <c r="B38" s="126" t="s">
        <v>105</v>
      </c>
    </row>
    <row r="39" spans="1:4" ht="10.95" customHeight="1"/>
    <row r="40" spans="1:4" ht="20.399999999999999" customHeight="1">
      <c r="A40" s="201" t="s">
        <v>83</v>
      </c>
      <c r="C40" s="202"/>
      <c r="D40" s="202"/>
    </row>
    <row r="41" spans="1:4" ht="84" customHeight="1">
      <c r="B41" s="342" t="s">
        <v>104</v>
      </c>
      <c r="C41" s="342"/>
      <c r="D41" s="342"/>
    </row>
    <row r="43" spans="1:4">
      <c r="B43" s="187" t="s">
        <v>95</v>
      </c>
    </row>
    <row r="44" spans="1:4">
      <c r="B44" s="126" t="s">
        <v>103</v>
      </c>
    </row>
    <row r="45" spans="1:4">
      <c r="B45" s="126"/>
    </row>
    <row r="46" spans="1:4">
      <c r="B46" s="126" t="s">
        <v>96</v>
      </c>
    </row>
    <row r="48" spans="1:4">
      <c r="B48" s="126"/>
    </row>
    <row r="49" spans="2:2">
      <c r="B49" s="126"/>
    </row>
  </sheetData>
  <mergeCells count="4">
    <mergeCell ref="B2:D2"/>
    <mergeCell ref="B16:D18"/>
    <mergeCell ref="B21:D21"/>
    <mergeCell ref="B41:D41"/>
  </mergeCells>
  <phoneticPr fontId="36"/>
  <printOptions horizontalCentered="1"/>
  <pageMargins left="0.39370078740157483" right="0.31496062992125984" top="0.74803149606299213" bottom="0.55118110236220474" header="0.31496062992125984" footer="0.31496062992125984"/>
  <pageSetup paperSize="9" scale="90" orientation="portrait" r:id="rId1"/>
  <headerFooter>
    <oddFooter xml:space="preserve">&amp;C講座&amp;A&amp;R&amp;P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2"/>
  <sheetViews>
    <sheetView zoomScaleNormal="100" zoomScaleSheetLayoutView="100" workbookViewId="0">
      <selection activeCell="E6" sqref="E5:E6"/>
    </sheetView>
  </sheetViews>
  <sheetFormatPr defaultColWidth="6.75" defaultRowHeight="13.2"/>
  <cols>
    <col min="1" max="1" width="2.75" style="220" customWidth="1"/>
    <col min="2" max="2" width="19.08203125" style="220" customWidth="1"/>
    <col min="3" max="3" width="6.83203125" style="220" customWidth="1"/>
    <col min="4" max="4" width="36.08203125" style="220" customWidth="1"/>
    <col min="5" max="256" width="6.75" style="220"/>
    <col min="257" max="257" width="2.75" style="220" customWidth="1"/>
    <col min="258" max="258" width="19.08203125" style="220" customWidth="1"/>
    <col min="259" max="259" width="6.83203125" style="220" customWidth="1"/>
    <col min="260" max="260" width="36.08203125" style="220" customWidth="1"/>
    <col min="261" max="512" width="6.75" style="220"/>
    <col min="513" max="513" width="2.75" style="220" customWidth="1"/>
    <col min="514" max="514" width="19.08203125" style="220" customWidth="1"/>
    <col min="515" max="515" width="6.83203125" style="220" customWidth="1"/>
    <col min="516" max="516" width="36.08203125" style="220" customWidth="1"/>
    <col min="517" max="768" width="6.75" style="220"/>
    <col min="769" max="769" width="2.75" style="220" customWidth="1"/>
    <col min="770" max="770" width="19.08203125" style="220" customWidth="1"/>
    <col min="771" max="771" width="6.83203125" style="220" customWidth="1"/>
    <col min="772" max="772" width="36.08203125" style="220" customWidth="1"/>
    <col min="773" max="1024" width="6.75" style="220"/>
    <col min="1025" max="1025" width="2.75" style="220" customWidth="1"/>
    <col min="1026" max="1026" width="19.08203125" style="220" customWidth="1"/>
    <col min="1027" max="1027" width="6.83203125" style="220" customWidth="1"/>
    <col min="1028" max="1028" width="36.08203125" style="220" customWidth="1"/>
    <col min="1029" max="1280" width="6.75" style="220"/>
    <col min="1281" max="1281" width="2.75" style="220" customWidth="1"/>
    <col min="1282" max="1282" width="19.08203125" style="220" customWidth="1"/>
    <col min="1283" max="1283" width="6.83203125" style="220" customWidth="1"/>
    <col min="1284" max="1284" width="36.08203125" style="220" customWidth="1"/>
    <col min="1285" max="1536" width="6.75" style="220"/>
    <col min="1537" max="1537" width="2.75" style="220" customWidth="1"/>
    <col min="1538" max="1538" width="19.08203125" style="220" customWidth="1"/>
    <col min="1539" max="1539" width="6.83203125" style="220" customWidth="1"/>
    <col min="1540" max="1540" width="36.08203125" style="220" customWidth="1"/>
    <col min="1541" max="1792" width="6.75" style="220"/>
    <col min="1793" max="1793" width="2.75" style="220" customWidth="1"/>
    <col min="1794" max="1794" width="19.08203125" style="220" customWidth="1"/>
    <col min="1795" max="1795" width="6.83203125" style="220" customWidth="1"/>
    <col min="1796" max="1796" width="36.08203125" style="220" customWidth="1"/>
    <col min="1797" max="2048" width="6.75" style="220"/>
    <col min="2049" max="2049" width="2.75" style="220" customWidth="1"/>
    <col min="2050" max="2050" width="19.08203125" style="220" customWidth="1"/>
    <col min="2051" max="2051" width="6.83203125" style="220" customWidth="1"/>
    <col min="2052" max="2052" width="36.08203125" style="220" customWidth="1"/>
    <col min="2053" max="2304" width="6.75" style="220"/>
    <col min="2305" max="2305" width="2.75" style="220" customWidth="1"/>
    <col min="2306" max="2306" width="19.08203125" style="220" customWidth="1"/>
    <col min="2307" max="2307" width="6.83203125" style="220" customWidth="1"/>
    <col min="2308" max="2308" width="36.08203125" style="220" customWidth="1"/>
    <col min="2309" max="2560" width="6.75" style="220"/>
    <col min="2561" max="2561" width="2.75" style="220" customWidth="1"/>
    <col min="2562" max="2562" width="19.08203125" style="220" customWidth="1"/>
    <col min="2563" max="2563" width="6.83203125" style="220" customWidth="1"/>
    <col min="2564" max="2564" width="36.08203125" style="220" customWidth="1"/>
    <col min="2565" max="2816" width="6.75" style="220"/>
    <col min="2817" max="2817" width="2.75" style="220" customWidth="1"/>
    <col min="2818" max="2818" width="19.08203125" style="220" customWidth="1"/>
    <col min="2819" max="2819" width="6.83203125" style="220" customWidth="1"/>
    <col min="2820" max="2820" width="36.08203125" style="220" customWidth="1"/>
    <col min="2821" max="3072" width="6.75" style="220"/>
    <col min="3073" max="3073" width="2.75" style="220" customWidth="1"/>
    <col min="3074" max="3074" width="19.08203125" style="220" customWidth="1"/>
    <col min="3075" max="3075" width="6.83203125" style="220" customWidth="1"/>
    <col min="3076" max="3076" width="36.08203125" style="220" customWidth="1"/>
    <col min="3077" max="3328" width="6.75" style="220"/>
    <col min="3329" max="3329" width="2.75" style="220" customWidth="1"/>
    <col min="3330" max="3330" width="19.08203125" style="220" customWidth="1"/>
    <col min="3331" max="3331" width="6.83203125" style="220" customWidth="1"/>
    <col min="3332" max="3332" width="36.08203125" style="220" customWidth="1"/>
    <col min="3333" max="3584" width="6.75" style="220"/>
    <col min="3585" max="3585" width="2.75" style="220" customWidth="1"/>
    <col min="3586" max="3586" width="19.08203125" style="220" customWidth="1"/>
    <col min="3587" max="3587" width="6.83203125" style="220" customWidth="1"/>
    <col min="3588" max="3588" width="36.08203125" style="220" customWidth="1"/>
    <col min="3589" max="3840" width="6.75" style="220"/>
    <col min="3841" max="3841" width="2.75" style="220" customWidth="1"/>
    <col min="3842" max="3842" width="19.08203125" style="220" customWidth="1"/>
    <col min="3843" max="3843" width="6.83203125" style="220" customWidth="1"/>
    <col min="3844" max="3844" width="36.08203125" style="220" customWidth="1"/>
    <col min="3845" max="4096" width="6.75" style="220"/>
    <col min="4097" max="4097" width="2.75" style="220" customWidth="1"/>
    <col min="4098" max="4098" width="19.08203125" style="220" customWidth="1"/>
    <col min="4099" max="4099" width="6.83203125" style="220" customWidth="1"/>
    <col min="4100" max="4100" width="36.08203125" style="220" customWidth="1"/>
    <col min="4101" max="4352" width="6.75" style="220"/>
    <col min="4353" max="4353" width="2.75" style="220" customWidth="1"/>
    <col min="4354" max="4354" width="19.08203125" style="220" customWidth="1"/>
    <col min="4355" max="4355" width="6.83203125" style="220" customWidth="1"/>
    <col min="4356" max="4356" width="36.08203125" style="220" customWidth="1"/>
    <col min="4357" max="4608" width="6.75" style="220"/>
    <col min="4609" max="4609" width="2.75" style="220" customWidth="1"/>
    <col min="4610" max="4610" width="19.08203125" style="220" customWidth="1"/>
    <col min="4611" max="4611" width="6.83203125" style="220" customWidth="1"/>
    <col min="4612" max="4612" width="36.08203125" style="220" customWidth="1"/>
    <col min="4613" max="4864" width="6.75" style="220"/>
    <col min="4865" max="4865" width="2.75" style="220" customWidth="1"/>
    <col min="4866" max="4866" width="19.08203125" style="220" customWidth="1"/>
    <col min="4867" max="4867" width="6.83203125" style="220" customWidth="1"/>
    <col min="4868" max="4868" width="36.08203125" style="220" customWidth="1"/>
    <col min="4869" max="5120" width="6.75" style="220"/>
    <col min="5121" max="5121" width="2.75" style="220" customWidth="1"/>
    <col min="5122" max="5122" width="19.08203125" style="220" customWidth="1"/>
    <col min="5123" max="5123" width="6.83203125" style="220" customWidth="1"/>
    <col min="5124" max="5124" width="36.08203125" style="220" customWidth="1"/>
    <col min="5125" max="5376" width="6.75" style="220"/>
    <col min="5377" max="5377" width="2.75" style="220" customWidth="1"/>
    <col min="5378" max="5378" width="19.08203125" style="220" customWidth="1"/>
    <col min="5379" max="5379" width="6.83203125" style="220" customWidth="1"/>
    <col min="5380" max="5380" width="36.08203125" style="220" customWidth="1"/>
    <col min="5381" max="5632" width="6.75" style="220"/>
    <col min="5633" max="5633" width="2.75" style="220" customWidth="1"/>
    <col min="5634" max="5634" width="19.08203125" style="220" customWidth="1"/>
    <col min="5635" max="5635" width="6.83203125" style="220" customWidth="1"/>
    <col min="5636" max="5636" width="36.08203125" style="220" customWidth="1"/>
    <col min="5637" max="5888" width="6.75" style="220"/>
    <col min="5889" max="5889" width="2.75" style="220" customWidth="1"/>
    <col min="5890" max="5890" width="19.08203125" style="220" customWidth="1"/>
    <col min="5891" max="5891" width="6.83203125" style="220" customWidth="1"/>
    <col min="5892" max="5892" width="36.08203125" style="220" customWidth="1"/>
    <col min="5893" max="6144" width="6.75" style="220"/>
    <col min="6145" max="6145" width="2.75" style="220" customWidth="1"/>
    <col min="6146" max="6146" width="19.08203125" style="220" customWidth="1"/>
    <col min="6147" max="6147" width="6.83203125" style="220" customWidth="1"/>
    <col min="6148" max="6148" width="36.08203125" style="220" customWidth="1"/>
    <col min="6149" max="6400" width="6.75" style="220"/>
    <col min="6401" max="6401" width="2.75" style="220" customWidth="1"/>
    <col min="6402" max="6402" width="19.08203125" style="220" customWidth="1"/>
    <col min="6403" max="6403" width="6.83203125" style="220" customWidth="1"/>
    <col min="6404" max="6404" width="36.08203125" style="220" customWidth="1"/>
    <col min="6405" max="6656" width="6.75" style="220"/>
    <col min="6657" max="6657" width="2.75" style="220" customWidth="1"/>
    <col min="6658" max="6658" width="19.08203125" style="220" customWidth="1"/>
    <col min="6659" max="6659" width="6.83203125" style="220" customWidth="1"/>
    <col min="6660" max="6660" width="36.08203125" style="220" customWidth="1"/>
    <col min="6661" max="6912" width="6.75" style="220"/>
    <col min="6913" max="6913" width="2.75" style="220" customWidth="1"/>
    <col min="6914" max="6914" width="19.08203125" style="220" customWidth="1"/>
    <col min="6915" max="6915" width="6.83203125" style="220" customWidth="1"/>
    <col min="6916" max="6916" width="36.08203125" style="220" customWidth="1"/>
    <col min="6917" max="7168" width="6.75" style="220"/>
    <col min="7169" max="7169" width="2.75" style="220" customWidth="1"/>
    <col min="7170" max="7170" width="19.08203125" style="220" customWidth="1"/>
    <col min="7171" max="7171" width="6.83203125" style="220" customWidth="1"/>
    <col min="7172" max="7172" width="36.08203125" style="220" customWidth="1"/>
    <col min="7173" max="7424" width="6.75" style="220"/>
    <col min="7425" max="7425" width="2.75" style="220" customWidth="1"/>
    <col min="7426" max="7426" width="19.08203125" style="220" customWidth="1"/>
    <col min="7427" max="7427" width="6.83203125" style="220" customWidth="1"/>
    <col min="7428" max="7428" width="36.08203125" style="220" customWidth="1"/>
    <col min="7429" max="7680" width="6.75" style="220"/>
    <col min="7681" max="7681" width="2.75" style="220" customWidth="1"/>
    <col min="7682" max="7682" width="19.08203125" style="220" customWidth="1"/>
    <col min="7683" max="7683" width="6.83203125" style="220" customWidth="1"/>
    <col min="7684" max="7684" width="36.08203125" style="220" customWidth="1"/>
    <col min="7685" max="7936" width="6.75" style="220"/>
    <col min="7937" max="7937" width="2.75" style="220" customWidth="1"/>
    <col min="7938" max="7938" width="19.08203125" style="220" customWidth="1"/>
    <col min="7939" max="7939" width="6.83203125" style="220" customWidth="1"/>
    <col min="7940" max="7940" width="36.08203125" style="220" customWidth="1"/>
    <col min="7941" max="8192" width="6.75" style="220"/>
    <col min="8193" max="8193" width="2.75" style="220" customWidth="1"/>
    <col min="8194" max="8194" width="19.08203125" style="220" customWidth="1"/>
    <col min="8195" max="8195" width="6.83203125" style="220" customWidth="1"/>
    <col min="8196" max="8196" width="36.08203125" style="220" customWidth="1"/>
    <col min="8197" max="8448" width="6.75" style="220"/>
    <col min="8449" max="8449" width="2.75" style="220" customWidth="1"/>
    <col min="8450" max="8450" width="19.08203125" style="220" customWidth="1"/>
    <col min="8451" max="8451" width="6.83203125" style="220" customWidth="1"/>
    <col min="8452" max="8452" width="36.08203125" style="220" customWidth="1"/>
    <col min="8453" max="8704" width="6.75" style="220"/>
    <col min="8705" max="8705" width="2.75" style="220" customWidth="1"/>
    <col min="8706" max="8706" width="19.08203125" style="220" customWidth="1"/>
    <col min="8707" max="8707" width="6.83203125" style="220" customWidth="1"/>
    <col min="8708" max="8708" width="36.08203125" style="220" customWidth="1"/>
    <col min="8709" max="8960" width="6.75" style="220"/>
    <col min="8961" max="8961" width="2.75" style="220" customWidth="1"/>
    <col min="8962" max="8962" width="19.08203125" style="220" customWidth="1"/>
    <col min="8963" max="8963" width="6.83203125" style="220" customWidth="1"/>
    <col min="8964" max="8964" width="36.08203125" style="220" customWidth="1"/>
    <col min="8965" max="9216" width="6.75" style="220"/>
    <col min="9217" max="9217" width="2.75" style="220" customWidth="1"/>
    <col min="9218" max="9218" width="19.08203125" style="220" customWidth="1"/>
    <col min="9219" max="9219" width="6.83203125" style="220" customWidth="1"/>
    <col min="9220" max="9220" width="36.08203125" style="220" customWidth="1"/>
    <col min="9221" max="9472" width="6.75" style="220"/>
    <col min="9473" max="9473" width="2.75" style="220" customWidth="1"/>
    <col min="9474" max="9474" width="19.08203125" style="220" customWidth="1"/>
    <col min="9475" max="9475" width="6.83203125" style="220" customWidth="1"/>
    <col min="9476" max="9476" width="36.08203125" style="220" customWidth="1"/>
    <col min="9477" max="9728" width="6.75" style="220"/>
    <col min="9729" max="9729" width="2.75" style="220" customWidth="1"/>
    <col min="9730" max="9730" width="19.08203125" style="220" customWidth="1"/>
    <col min="9731" max="9731" width="6.83203125" style="220" customWidth="1"/>
    <col min="9732" max="9732" width="36.08203125" style="220" customWidth="1"/>
    <col min="9733" max="9984" width="6.75" style="220"/>
    <col min="9985" max="9985" width="2.75" style="220" customWidth="1"/>
    <col min="9986" max="9986" width="19.08203125" style="220" customWidth="1"/>
    <col min="9987" max="9987" width="6.83203125" style="220" customWidth="1"/>
    <col min="9988" max="9988" width="36.08203125" style="220" customWidth="1"/>
    <col min="9989" max="10240" width="6.75" style="220"/>
    <col min="10241" max="10241" width="2.75" style="220" customWidth="1"/>
    <col min="10242" max="10242" width="19.08203125" style="220" customWidth="1"/>
    <col min="10243" max="10243" width="6.83203125" style="220" customWidth="1"/>
    <col min="10244" max="10244" width="36.08203125" style="220" customWidth="1"/>
    <col min="10245" max="10496" width="6.75" style="220"/>
    <col min="10497" max="10497" width="2.75" style="220" customWidth="1"/>
    <col min="10498" max="10498" width="19.08203125" style="220" customWidth="1"/>
    <col min="10499" max="10499" width="6.83203125" style="220" customWidth="1"/>
    <col min="10500" max="10500" width="36.08203125" style="220" customWidth="1"/>
    <col min="10501" max="10752" width="6.75" style="220"/>
    <col min="10753" max="10753" width="2.75" style="220" customWidth="1"/>
    <col min="10754" max="10754" width="19.08203125" style="220" customWidth="1"/>
    <col min="10755" max="10755" width="6.83203125" style="220" customWidth="1"/>
    <col min="10756" max="10756" width="36.08203125" style="220" customWidth="1"/>
    <col min="10757" max="11008" width="6.75" style="220"/>
    <col min="11009" max="11009" width="2.75" style="220" customWidth="1"/>
    <col min="11010" max="11010" width="19.08203125" style="220" customWidth="1"/>
    <col min="11011" max="11011" width="6.83203125" style="220" customWidth="1"/>
    <col min="11012" max="11012" width="36.08203125" style="220" customWidth="1"/>
    <col min="11013" max="11264" width="6.75" style="220"/>
    <col min="11265" max="11265" width="2.75" style="220" customWidth="1"/>
    <col min="11266" max="11266" width="19.08203125" style="220" customWidth="1"/>
    <col min="11267" max="11267" width="6.83203125" style="220" customWidth="1"/>
    <col min="11268" max="11268" width="36.08203125" style="220" customWidth="1"/>
    <col min="11269" max="11520" width="6.75" style="220"/>
    <col min="11521" max="11521" width="2.75" style="220" customWidth="1"/>
    <col min="11522" max="11522" width="19.08203125" style="220" customWidth="1"/>
    <col min="11523" max="11523" width="6.83203125" style="220" customWidth="1"/>
    <col min="11524" max="11524" width="36.08203125" style="220" customWidth="1"/>
    <col min="11525" max="11776" width="6.75" style="220"/>
    <col min="11777" max="11777" width="2.75" style="220" customWidth="1"/>
    <col min="11778" max="11778" width="19.08203125" style="220" customWidth="1"/>
    <col min="11779" max="11779" width="6.83203125" style="220" customWidth="1"/>
    <col min="11780" max="11780" width="36.08203125" style="220" customWidth="1"/>
    <col min="11781" max="12032" width="6.75" style="220"/>
    <col min="12033" max="12033" width="2.75" style="220" customWidth="1"/>
    <col min="12034" max="12034" width="19.08203125" style="220" customWidth="1"/>
    <col min="12035" max="12035" width="6.83203125" style="220" customWidth="1"/>
    <col min="12036" max="12036" width="36.08203125" style="220" customWidth="1"/>
    <col min="12037" max="12288" width="6.75" style="220"/>
    <col min="12289" max="12289" width="2.75" style="220" customWidth="1"/>
    <col min="12290" max="12290" width="19.08203125" style="220" customWidth="1"/>
    <col min="12291" max="12291" width="6.83203125" style="220" customWidth="1"/>
    <col min="12292" max="12292" width="36.08203125" style="220" customWidth="1"/>
    <col min="12293" max="12544" width="6.75" style="220"/>
    <col min="12545" max="12545" width="2.75" style="220" customWidth="1"/>
    <col min="12546" max="12546" width="19.08203125" style="220" customWidth="1"/>
    <col min="12547" max="12547" width="6.83203125" style="220" customWidth="1"/>
    <col min="12548" max="12548" width="36.08203125" style="220" customWidth="1"/>
    <col min="12549" max="12800" width="6.75" style="220"/>
    <col min="12801" max="12801" width="2.75" style="220" customWidth="1"/>
    <col min="12802" max="12802" width="19.08203125" style="220" customWidth="1"/>
    <col min="12803" max="12803" width="6.83203125" style="220" customWidth="1"/>
    <col min="12804" max="12804" width="36.08203125" style="220" customWidth="1"/>
    <col min="12805" max="13056" width="6.75" style="220"/>
    <col min="13057" max="13057" width="2.75" style="220" customWidth="1"/>
    <col min="13058" max="13058" width="19.08203125" style="220" customWidth="1"/>
    <col min="13059" max="13059" width="6.83203125" style="220" customWidth="1"/>
    <col min="13060" max="13060" width="36.08203125" style="220" customWidth="1"/>
    <col min="13061" max="13312" width="6.75" style="220"/>
    <col min="13313" max="13313" width="2.75" style="220" customWidth="1"/>
    <col min="13314" max="13314" width="19.08203125" style="220" customWidth="1"/>
    <col min="13315" max="13315" width="6.83203125" style="220" customWidth="1"/>
    <col min="13316" max="13316" width="36.08203125" style="220" customWidth="1"/>
    <col min="13317" max="13568" width="6.75" style="220"/>
    <col min="13569" max="13569" width="2.75" style="220" customWidth="1"/>
    <col min="13570" max="13570" width="19.08203125" style="220" customWidth="1"/>
    <col min="13571" max="13571" width="6.83203125" style="220" customWidth="1"/>
    <col min="13572" max="13572" width="36.08203125" style="220" customWidth="1"/>
    <col min="13573" max="13824" width="6.75" style="220"/>
    <col min="13825" max="13825" width="2.75" style="220" customWidth="1"/>
    <col min="13826" max="13826" width="19.08203125" style="220" customWidth="1"/>
    <col min="13827" max="13827" width="6.83203125" style="220" customWidth="1"/>
    <col min="13828" max="13828" width="36.08203125" style="220" customWidth="1"/>
    <col min="13829" max="14080" width="6.75" style="220"/>
    <col min="14081" max="14081" width="2.75" style="220" customWidth="1"/>
    <col min="14082" max="14082" width="19.08203125" style="220" customWidth="1"/>
    <col min="14083" max="14083" width="6.83203125" style="220" customWidth="1"/>
    <col min="14084" max="14084" width="36.08203125" style="220" customWidth="1"/>
    <col min="14085" max="14336" width="6.75" style="220"/>
    <col min="14337" max="14337" width="2.75" style="220" customWidth="1"/>
    <col min="14338" max="14338" width="19.08203125" style="220" customWidth="1"/>
    <col min="14339" max="14339" width="6.83203125" style="220" customWidth="1"/>
    <col min="14340" max="14340" width="36.08203125" style="220" customWidth="1"/>
    <col min="14341" max="14592" width="6.75" style="220"/>
    <col min="14593" max="14593" width="2.75" style="220" customWidth="1"/>
    <col min="14594" max="14594" width="19.08203125" style="220" customWidth="1"/>
    <col min="14595" max="14595" width="6.83203125" style="220" customWidth="1"/>
    <col min="14596" max="14596" width="36.08203125" style="220" customWidth="1"/>
    <col min="14597" max="14848" width="6.75" style="220"/>
    <col min="14849" max="14849" width="2.75" style="220" customWidth="1"/>
    <col min="14850" max="14850" width="19.08203125" style="220" customWidth="1"/>
    <col min="14851" max="14851" width="6.83203125" style="220" customWidth="1"/>
    <col min="14852" max="14852" width="36.08203125" style="220" customWidth="1"/>
    <col min="14853" max="15104" width="6.75" style="220"/>
    <col min="15105" max="15105" width="2.75" style="220" customWidth="1"/>
    <col min="15106" max="15106" width="19.08203125" style="220" customWidth="1"/>
    <col min="15107" max="15107" width="6.83203125" style="220" customWidth="1"/>
    <col min="15108" max="15108" width="36.08203125" style="220" customWidth="1"/>
    <col min="15109" max="15360" width="6.75" style="220"/>
    <col min="15361" max="15361" width="2.75" style="220" customWidth="1"/>
    <col min="15362" max="15362" width="19.08203125" style="220" customWidth="1"/>
    <col min="15363" max="15363" width="6.83203125" style="220" customWidth="1"/>
    <col min="15364" max="15364" width="36.08203125" style="220" customWidth="1"/>
    <col min="15365" max="15616" width="6.75" style="220"/>
    <col min="15617" max="15617" width="2.75" style="220" customWidth="1"/>
    <col min="15618" max="15618" width="19.08203125" style="220" customWidth="1"/>
    <col min="15619" max="15619" width="6.83203125" style="220" customWidth="1"/>
    <col min="15620" max="15620" width="36.08203125" style="220" customWidth="1"/>
    <col min="15621" max="15872" width="6.75" style="220"/>
    <col min="15873" max="15873" width="2.75" style="220" customWidth="1"/>
    <col min="15874" max="15874" width="19.08203125" style="220" customWidth="1"/>
    <col min="15875" max="15875" width="6.83203125" style="220" customWidth="1"/>
    <col min="15876" max="15876" width="36.08203125" style="220" customWidth="1"/>
    <col min="15877" max="16128" width="6.75" style="220"/>
    <col min="16129" max="16129" width="2.75" style="220" customWidth="1"/>
    <col min="16130" max="16130" width="19.08203125" style="220" customWidth="1"/>
    <col min="16131" max="16131" width="6.83203125" style="220" customWidth="1"/>
    <col min="16132" max="16132" width="36.08203125" style="220" customWidth="1"/>
    <col min="16133" max="16384" width="6.75" style="220"/>
  </cols>
  <sheetData>
    <row r="1" spans="1:4" ht="21.6" customHeight="1">
      <c r="C1" s="238"/>
    </row>
    <row r="2" spans="1:4" s="239" customFormat="1" ht="48.6" customHeight="1">
      <c r="B2" s="343" t="s">
        <v>200</v>
      </c>
      <c r="C2" s="344"/>
      <c r="D2" s="344"/>
    </row>
    <row r="3" spans="1:4" ht="13.5" customHeight="1">
      <c r="C3" s="238"/>
    </row>
    <row r="4" spans="1:4" ht="22.5" customHeight="1">
      <c r="A4" s="156" t="s">
        <v>62</v>
      </c>
      <c r="C4" s="238"/>
    </row>
    <row r="5" spans="1:4" ht="17.100000000000001" customHeight="1">
      <c r="B5" s="125" t="s">
        <v>63</v>
      </c>
      <c r="C5" s="125" t="s">
        <v>64</v>
      </c>
    </row>
    <row r="6" spans="1:4" ht="17.100000000000001" customHeight="1">
      <c r="B6" s="124" t="s">
        <v>65</v>
      </c>
      <c r="C6" s="124" t="s">
        <v>205</v>
      </c>
    </row>
    <row r="7" spans="1:4" ht="17.100000000000001" customHeight="1">
      <c r="B7" s="124"/>
      <c r="C7" s="124"/>
    </row>
    <row r="8" spans="1:4" ht="17.100000000000001" customHeight="1">
      <c r="B8" s="124" t="s">
        <v>66</v>
      </c>
      <c r="C8" s="127" t="s">
        <v>155</v>
      </c>
    </row>
    <row r="9" spans="1:4" ht="17.100000000000001" customHeight="1">
      <c r="B9" s="124" t="s">
        <v>67</v>
      </c>
      <c r="C9" s="124" t="s">
        <v>154</v>
      </c>
    </row>
    <row r="10" spans="1:4" ht="17.100000000000001" customHeight="1">
      <c r="B10" s="124" t="s">
        <v>68</v>
      </c>
      <c r="C10" s="127" t="s">
        <v>69</v>
      </c>
    </row>
    <row r="11" spans="1:4" ht="17.100000000000001" customHeight="1">
      <c r="B11" s="124" t="s">
        <v>70</v>
      </c>
      <c r="C11" s="127" t="s">
        <v>71</v>
      </c>
    </row>
    <row r="12" spans="1:4" ht="17.100000000000001" customHeight="1">
      <c r="B12" s="124" t="s">
        <v>72</v>
      </c>
      <c r="C12" s="127" t="s">
        <v>73</v>
      </c>
    </row>
    <row r="13" spans="1:4" ht="6.6" customHeight="1"/>
    <row r="15" spans="1:4" ht="21.6" customHeight="1">
      <c r="A15" s="156" t="s">
        <v>74</v>
      </c>
      <c r="C15" s="238"/>
    </row>
    <row r="16" spans="1:4" ht="15.6" customHeight="1">
      <c r="B16" s="345" t="s">
        <v>153</v>
      </c>
      <c r="C16" s="345"/>
      <c r="D16" s="345"/>
    </row>
    <row r="18" spans="1:8" ht="21.6" customHeight="1">
      <c r="A18" s="156" t="s">
        <v>75</v>
      </c>
      <c r="B18" s="221"/>
      <c r="C18" s="237"/>
      <c r="D18" s="236"/>
      <c r="H18" s="254"/>
    </row>
    <row r="19" spans="1:8" s="221" customFormat="1" ht="148.19999999999999" customHeight="1">
      <c r="B19" s="346" t="s">
        <v>152</v>
      </c>
      <c r="C19" s="347"/>
      <c r="D19" s="347"/>
      <c r="G19" s="253"/>
    </row>
    <row r="20" spans="1:8" s="221" customFormat="1" ht="8.1" customHeight="1">
      <c r="B20" s="126"/>
      <c r="C20" s="157"/>
      <c r="D20" s="126"/>
    </row>
    <row r="21" spans="1:8" s="221" customFormat="1" ht="23.1" customHeight="1">
      <c r="A21" s="156" t="s">
        <v>76</v>
      </c>
      <c r="C21" s="179" t="s">
        <v>77</v>
      </c>
    </row>
    <row r="22" spans="1:8" s="126" customFormat="1" ht="30.9" customHeight="1" thickBot="1">
      <c r="B22" s="235" t="s">
        <v>100</v>
      </c>
      <c r="C22" s="157"/>
      <c r="D22" s="234"/>
      <c r="E22" s="233"/>
    </row>
    <row r="23" spans="1:8" s="221" customFormat="1" ht="20.399999999999999" customHeight="1">
      <c r="B23" s="232" t="s">
        <v>78</v>
      </c>
      <c r="C23" s="231" t="s">
        <v>79</v>
      </c>
      <c r="D23" s="230" t="s">
        <v>80</v>
      </c>
    </row>
    <row r="24" spans="1:8" s="221" customFormat="1" ht="38.4" customHeight="1">
      <c r="B24" s="242" t="s">
        <v>151</v>
      </c>
      <c r="C24" s="251">
        <v>1</v>
      </c>
      <c r="D24" s="228" t="s">
        <v>150</v>
      </c>
    </row>
    <row r="25" spans="1:8" s="221" customFormat="1" ht="39" customHeight="1">
      <c r="B25" s="242" t="s">
        <v>149</v>
      </c>
      <c r="C25" s="251">
        <v>2</v>
      </c>
      <c r="D25" s="228" t="s">
        <v>148</v>
      </c>
    </row>
    <row r="26" spans="1:8" s="221" customFormat="1" ht="42" customHeight="1">
      <c r="B26" s="229" t="s">
        <v>147</v>
      </c>
      <c r="C26" s="251">
        <v>1.5</v>
      </c>
      <c r="D26" s="252" t="s">
        <v>146</v>
      </c>
    </row>
    <row r="27" spans="1:8" s="221" customFormat="1" ht="38.4" customHeight="1">
      <c r="B27" s="229" t="s">
        <v>145</v>
      </c>
      <c r="C27" s="251">
        <v>1.5</v>
      </c>
      <c r="D27" s="252" t="s">
        <v>144</v>
      </c>
    </row>
    <row r="28" spans="1:8" s="221" customFormat="1" ht="33.75" customHeight="1">
      <c r="B28" s="229" t="s">
        <v>143</v>
      </c>
      <c r="C28" s="251">
        <v>1.5</v>
      </c>
      <c r="D28" s="252" t="s">
        <v>142</v>
      </c>
    </row>
    <row r="29" spans="1:8" s="221" customFormat="1" ht="33.75" customHeight="1">
      <c r="B29" s="181" t="s">
        <v>141</v>
      </c>
      <c r="C29" s="251">
        <v>1.5</v>
      </c>
      <c r="D29" s="252" t="s">
        <v>140</v>
      </c>
    </row>
    <row r="30" spans="1:8" s="221" customFormat="1" ht="33.75" customHeight="1">
      <c r="B30" s="181" t="s">
        <v>139</v>
      </c>
      <c r="C30" s="251">
        <v>1.5</v>
      </c>
      <c r="D30" s="252" t="s">
        <v>138</v>
      </c>
    </row>
    <row r="31" spans="1:8" s="221" customFormat="1" ht="33.75" customHeight="1">
      <c r="B31" s="181" t="s">
        <v>137</v>
      </c>
      <c r="C31" s="251">
        <v>1.5</v>
      </c>
      <c r="D31" s="252" t="s">
        <v>136</v>
      </c>
    </row>
    <row r="32" spans="1:8" s="221" customFormat="1" ht="33.75" customHeight="1">
      <c r="B32" s="181" t="s">
        <v>135</v>
      </c>
      <c r="C32" s="251">
        <v>2</v>
      </c>
      <c r="D32" s="252" t="s">
        <v>134</v>
      </c>
    </row>
    <row r="33" spans="1:4" s="221" customFormat="1" ht="33.75" customHeight="1">
      <c r="B33" s="181" t="s">
        <v>133</v>
      </c>
      <c r="C33" s="251">
        <v>1.5</v>
      </c>
      <c r="D33" s="252" t="s">
        <v>132</v>
      </c>
    </row>
    <row r="34" spans="1:4" s="221" customFormat="1" ht="33.75" customHeight="1">
      <c r="B34" s="181" t="s">
        <v>131</v>
      </c>
      <c r="C34" s="251">
        <v>1.5</v>
      </c>
      <c r="D34" s="252" t="s">
        <v>130</v>
      </c>
    </row>
    <row r="35" spans="1:4" s="221" customFormat="1" ht="57.75" customHeight="1">
      <c r="B35" s="181" t="s">
        <v>129</v>
      </c>
      <c r="C35" s="251">
        <v>2</v>
      </c>
      <c r="D35" s="228" t="s">
        <v>128</v>
      </c>
    </row>
    <row r="36" spans="1:4" s="221" customFormat="1" ht="42.75" customHeight="1">
      <c r="B36" s="181" t="s">
        <v>127</v>
      </c>
      <c r="C36" s="251">
        <v>2</v>
      </c>
      <c r="D36" s="228" t="s">
        <v>126</v>
      </c>
    </row>
    <row r="37" spans="1:4" s="221" customFormat="1" ht="27" customHeight="1" thickBot="1">
      <c r="B37" s="227" t="s">
        <v>81</v>
      </c>
      <c r="C37" s="226">
        <f>SUM(C24:C36)</f>
        <v>21</v>
      </c>
      <c r="D37" s="225"/>
    </row>
    <row r="38" spans="1:4" s="221" customFormat="1" ht="16.2" hidden="1">
      <c r="B38" s="200"/>
      <c r="C38" s="224"/>
      <c r="D38" s="223"/>
    </row>
    <row r="39" spans="1:4" s="221" customFormat="1" ht="16.2" hidden="1">
      <c r="B39" s="200"/>
      <c r="C39" s="224"/>
      <c r="D39" s="223"/>
    </row>
    <row r="40" spans="1:4" s="221" customFormat="1" ht="16.2" hidden="1">
      <c r="B40" s="200"/>
      <c r="C40" s="224"/>
      <c r="D40" s="223"/>
    </row>
    <row r="41" spans="1:4" s="221" customFormat="1" ht="16.2" hidden="1">
      <c r="B41" s="200"/>
      <c r="C41" s="224"/>
      <c r="D41" s="223"/>
    </row>
    <row r="42" spans="1:4" s="221" customFormat="1" ht="16.2" hidden="1">
      <c r="B42" s="200"/>
      <c r="C42" s="224"/>
      <c r="D42" s="223"/>
    </row>
    <row r="43" spans="1:4" s="221" customFormat="1" ht="16.2" hidden="1">
      <c r="B43" s="200"/>
      <c r="C43" s="224"/>
      <c r="D43" s="223"/>
    </row>
    <row r="44" spans="1:4" s="221" customFormat="1" ht="16.2" hidden="1">
      <c r="B44" s="200"/>
      <c r="C44" s="224"/>
      <c r="D44" s="223"/>
    </row>
    <row r="45" spans="1:4" s="221" customFormat="1" ht="16.2">
      <c r="B45" s="200"/>
      <c r="C45" s="224"/>
      <c r="D45" s="223"/>
    </row>
    <row r="46" spans="1:4" s="221" customFormat="1">
      <c r="A46" s="156" t="s">
        <v>82</v>
      </c>
      <c r="C46" s="157"/>
      <c r="D46" s="126"/>
    </row>
    <row r="47" spans="1:4" s="221" customFormat="1">
      <c r="B47" s="127" t="s">
        <v>99</v>
      </c>
      <c r="C47" s="126"/>
      <c r="D47" s="126"/>
    </row>
    <row r="48" spans="1:4" s="221" customFormat="1" ht="17.399999999999999" customHeight="1">
      <c r="B48" s="127"/>
      <c r="C48" s="126"/>
      <c r="D48" s="126"/>
    </row>
    <row r="49" spans="1:4" s="221" customFormat="1">
      <c r="A49" s="159" t="s">
        <v>83</v>
      </c>
      <c r="C49" s="126"/>
      <c r="D49" s="126"/>
    </row>
    <row r="50" spans="1:4" s="221" customFormat="1" ht="13.5" customHeight="1">
      <c r="B50" s="250" t="s">
        <v>125</v>
      </c>
      <c r="C50" s="250"/>
      <c r="D50" s="250"/>
    </row>
    <row r="51" spans="1:4" s="221" customFormat="1">
      <c r="B51" s="250" t="s">
        <v>124</v>
      </c>
      <c r="C51" s="250"/>
      <c r="D51" s="250"/>
    </row>
    <row r="52" spans="1:4" s="221" customFormat="1">
      <c r="B52" s="127" t="s">
        <v>123</v>
      </c>
      <c r="C52" s="126"/>
      <c r="D52" s="126"/>
    </row>
  </sheetData>
  <mergeCells count="3">
    <mergeCell ref="B2:D2"/>
    <mergeCell ref="B16:D16"/>
    <mergeCell ref="B19:D19"/>
  </mergeCells>
  <phoneticPr fontId="36"/>
  <printOptions horizontalCentered="1"/>
  <pageMargins left="0.39370078740157483" right="0.31496062992125984" top="0.74803149606299213" bottom="0.55118110236220474" header="0.31496062992125984" footer="0.31496062992125984"/>
  <pageSetup paperSize="9" scale="90" orientation="portrait" r:id="rId1"/>
  <headerFooter>
    <oddFooter xml:space="preserve">&amp;C講座&amp;A&amp;R&amp;P </oddFooter>
  </headerFooter>
  <rowBreaks count="1" manualBreakCount="1">
    <brk id="2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46"/>
  <sheetViews>
    <sheetView zoomScaleNormal="100" zoomScaleSheetLayoutView="100" workbookViewId="0">
      <selection activeCell="I5" sqref="I5"/>
    </sheetView>
  </sheetViews>
  <sheetFormatPr defaultColWidth="6.75" defaultRowHeight="13.2"/>
  <cols>
    <col min="1" max="1" width="2.33203125" style="126" customWidth="1"/>
    <col min="2" max="2" width="19.83203125" style="126" customWidth="1"/>
    <col min="3" max="3" width="6.83203125" style="126" customWidth="1"/>
    <col min="4" max="4" width="39" style="126" customWidth="1"/>
    <col min="5" max="5" width="1.4140625" style="126" customWidth="1"/>
    <col min="6" max="6" width="2.08203125" style="126" customWidth="1"/>
    <col min="7" max="7" width="1.58203125" style="126" customWidth="1"/>
    <col min="8" max="16384" width="6.75" style="126"/>
  </cols>
  <sheetData>
    <row r="1" spans="1:5">
      <c r="C1" s="157"/>
    </row>
    <row r="2" spans="1:5" ht="53.25" customHeight="1">
      <c r="B2" s="343" t="s">
        <v>203</v>
      </c>
      <c r="C2" s="344"/>
      <c r="D2" s="344"/>
      <c r="E2" s="127"/>
    </row>
    <row r="3" spans="1:5">
      <c r="C3" s="157"/>
    </row>
    <row r="4" spans="1:5">
      <c r="A4" s="156" t="s">
        <v>62</v>
      </c>
      <c r="C4" s="157"/>
    </row>
    <row r="5" spans="1:5">
      <c r="B5" s="125" t="s">
        <v>63</v>
      </c>
      <c r="C5" s="158" t="s">
        <v>64</v>
      </c>
    </row>
    <row r="6" spans="1:5" ht="33" customHeight="1">
      <c r="B6" s="178" t="s">
        <v>65</v>
      </c>
      <c r="C6" s="350" t="s">
        <v>206</v>
      </c>
      <c r="D6" s="350"/>
    </row>
    <row r="7" spans="1:5">
      <c r="B7" s="124" t="s">
        <v>66</v>
      </c>
      <c r="C7" s="127" t="s">
        <v>189</v>
      </c>
    </row>
    <row r="8" spans="1:5">
      <c r="B8" s="124" t="s">
        <v>67</v>
      </c>
      <c r="C8" s="127" t="s">
        <v>188</v>
      </c>
    </row>
    <row r="9" spans="1:5">
      <c r="B9" s="124" t="s">
        <v>68</v>
      </c>
      <c r="C9" s="127" t="s">
        <v>69</v>
      </c>
    </row>
    <row r="10" spans="1:5">
      <c r="B10" s="124" t="s">
        <v>70</v>
      </c>
      <c r="C10" s="127" t="s">
        <v>71</v>
      </c>
    </row>
    <row r="11" spans="1:5">
      <c r="B11" s="124" t="s">
        <v>72</v>
      </c>
      <c r="C11" s="127" t="s">
        <v>73</v>
      </c>
    </row>
    <row r="12" spans="1:5">
      <c r="B12" s="124"/>
      <c r="C12" s="127"/>
    </row>
    <row r="13" spans="1:5">
      <c r="C13" s="157"/>
    </row>
    <row r="14" spans="1:5">
      <c r="A14" s="156" t="s">
        <v>74</v>
      </c>
      <c r="C14" s="157"/>
    </row>
    <row r="15" spans="1:5" ht="17.7" customHeight="1">
      <c r="B15" s="351" t="s">
        <v>187</v>
      </c>
      <c r="C15" s="351"/>
      <c r="D15" s="351"/>
    </row>
    <row r="16" spans="1:5">
      <c r="B16" s="206"/>
      <c r="C16" s="207"/>
      <c r="D16" s="206"/>
    </row>
    <row r="17" spans="1:4" ht="16.2">
      <c r="A17" s="156" t="s">
        <v>75</v>
      </c>
      <c r="C17" s="157"/>
      <c r="D17" s="222"/>
    </row>
    <row r="18" spans="1:4" ht="138.6" customHeight="1">
      <c r="B18" s="347" t="s">
        <v>186</v>
      </c>
      <c r="C18" s="347"/>
      <c r="D18" s="347"/>
    </row>
    <row r="19" spans="1:4">
      <c r="C19" s="157"/>
    </row>
    <row r="20" spans="1:4">
      <c r="A20" s="156" t="s">
        <v>76</v>
      </c>
      <c r="C20" s="179" t="s">
        <v>77</v>
      </c>
    </row>
    <row r="21" spans="1:4" ht="7.5" customHeight="1" thickBot="1">
      <c r="C21" s="157"/>
    </row>
    <row r="22" spans="1:4" s="127" customFormat="1" ht="24" customHeight="1">
      <c r="B22" s="208" t="s">
        <v>78</v>
      </c>
      <c r="C22" s="209" t="s">
        <v>79</v>
      </c>
      <c r="D22" s="210" t="s">
        <v>80</v>
      </c>
    </row>
    <row r="23" spans="1:4" s="127" customFormat="1" ht="37.200000000000003" customHeight="1">
      <c r="B23" s="211" t="s">
        <v>185</v>
      </c>
      <c r="C23" s="251">
        <v>0.5</v>
      </c>
      <c r="D23" s="212" t="s">
        <v>184</v>
      </c>
    </row>
    <row r="24" spans="1:4" s="127" customFormat="1" ht="65.400000000000006" customHeight="1">
      <c r="B24" s="213" t="s">
        <v>183</v>
      </c>
      <c r="C24" s="251">
        <v>1</v>
      </c>
      <c r="D24" s="212" t="s">
        <v>182</v>
      </c>
    </row>
    <row r="25" spans="1:4" s="127" customFormat="1" ht="54" customHeight="1">
      <c r="B25" s="214" t="s">
        <v>181</v>
      </c>
      <c r="C25" s="251">
        <v>1</v>
      </c>
      <c r="D25" s="182" t="s">
        <v>180</v>
      </c>
    </row>
    <row r="26" spans="1:4" s="127" customFormat="1" ht="60.6" customHeight="1">
      <c r="B26" s="181" t="s">
        <v>179</v>
      </c>
      <c r="C26" s="251">
        <v>1</v>
      </c>
      <c r="D26" s="182" t="s">
        <v>178</v>
      </c>
    </row>
    <row r="27" spans="1:4" s="127" customFormat="1" ht="66">
      <c r="B27" s="181" t="s">
        <v>177</v>
      </c>
      <c r="C27" s="251">
        <v>1.5</v>
      </c>
      <c r="D27" s="215" t="s">
        <v>176</v>
      </c>
    </row>
    <row r="28" spans="1:4" s="127" customFormat="1" ht="64.2" customHeight="1">
      <c r="B28" s="181" t="s">
        <v>175</v>
      </c>
      <c r="C28" s="251">
        <v>1</v>
      </c>
      <c r="D28" s="182" t="s">
        <v>174</v>
      </c>
    </row>
    <row r="29" spans="1:4" s="127" customFormat="1" ht="33.6" customHeight="1">
      <c r="B29" s="216" t="s">
        <v>173</v>
      </c>
      <c r="C29" s="258">
        <v>2</v>
      </c>
      <c r="D29" s="182" t="s">
        <v>161</v>
      </c>
    </row>
    <row r="30" spans="1:4" s="127" customFormat="1" ht="127.95" customHeight="1">
      <c r="B30" s="183" t="s">
        <v>172</v>
      </c>
      <c r="C30" s="241">
        <v>2.5</v>
      </c>
      <c r="D30" s="182" t="s">
        <v>171</v>
      </c>
    </row>
    <row r="31" spans="1:4" s="127" customFormat="1" ht="37.200000000000003" customHeight="1">
      <c r="B31" s="184" t="s">
        <v>170</v>
      </c>
      <c r="C31" s="240">
        <v>2</v>
      </c>
      <c r="D31" s="182" t="s">
        <v>161</v>
      </c>
    </row>
    <row r="32" spans="1:4" s="127" customFormat="1" ht="37.200000000000003" customHeight="1">
      <c r="B32" s="184" t="s">
        <v>169</v>
      </c>
      <c r="C32" s="240">
        <v>2</v>
      </c>
      <c r="D32" s="182" t="s">
        <v>161</v>
      </c>
    </row>
    <row r="33" spans="1:4" s="127" customFormat="1" ht="34.200000000000003" customHeight="1">
      <c r="B33" s="184" t="s">
        <v>97</v>
      </c>
      <c r="C33" s="240">
        <v>0.5</v>
      </c>
      <c r="D33" s="182" t="s">
        <v>168</v>
      </c>
    </row>
    <row r="34" spans="1:4" s="127" customFormat="1" ht="81.599999999999994" customHeight="1">
      <c r="B34" s="184" t="s">
        <v>167</v>
      </c>
      <c r="C34" s="240">
        <v>2</v>
      </c>
      <c r="D34" s="182" t="s">
        <v>166</v>
      </c>
    </row>
    <row r="35" spans="1:4" s="127" customFormat="1" ht="34.5" customHeight="1">
      <c r="B35" s="184" t="s">
        <v>165</v>
      </c>
      <c r="C35" s="240">
        <v>2</v>
      </c>
      <c r="D35" s="182" t="s">
        <v>161</v>
      </c>
    </row>
    <row r="36" spans="1:4" s="127" customFormat="1" ht="36" customHeight="1">
      <c r="B36" s="184" t="s">
        <v>164</v>
      </c>
      <c r="C36" s="240">
        <v>0.5</v>
      </c>
      <c r="D36" s="182" t="s">
        <v>163</v>
      </c>
    </row>
    <row r="37" spans="1:4" s="127" customFormat="1" ht="30" customHeight="1">
      <c r="B37" s="184" t="s">
        <v>162</v>
      </c>
      <c r="C37" s="240">
        <v>1</v>
      </c>
      <c r="D37" s="182" t="s">
        <v>161</v>
      </c>
    </row>
    <row r="38" spans="1:4" s="127" customFormat="1" ht="28.2" customHeight="1">
      <c r="B38" s="183" t="s">
        <v>160</v>
      </c>
      <c r="C38" s="241">
        <v>0.5</v>
      </c>
      <c r="D38" s="182" t="s">
        <v>159</v>
      </c>
    </row>
    <row r="39" spans="1:4" s="127" customFormat="1" ht="22.95" customHeight="1" thickBot="1">
      <c r="B39" s="257" t="s">
        <v>81</v>
      </c>
      <c r="C39" s="256">
        <f>SUM(C23:C38)</f>
        <v>21</v>
      </c>
      <c r="D39" s="255"/>
    </row>
    <row r="40" spans="1:4" ht="35.4" customHeight="1">
      <c r="B40" s="352" t="s">
        <v>102</v>
      </c>
      <c r="C40" s="352"/>
      <c r="D40" s="352"/>
    </row>
    <row r="41" spans="1:4" s="127" customFormat="1" ht="16.2" customHeight="1">
      <c r="A41" s="217" t="s">
        <v>82</v>
      </c>
      <c r="C41" s="180"/>
    </row>
    <row r="42" spans="1:4">
      <c r="B42" s="349" t="s">
        <v>158</v>
      </c>
      <c r="C42" s="349"/>
      <c r="D42" s="349"/>
    </row>
    <row r="43" spans="1:4" ht="19.2" customHeight="1">
      <c r="A43" s="159" t="s">
        <v>83</v>
      </c>
    </row>
    <row r="44" spans="1:4" ht="25.5" customHeight="1">
      <c r="B44" s="348" t="s">
        <v>157</v>
      </c>
      <c r="C44" s="348"/>
      <c r="D44" s="348"/>
    </row>
    <row r="45" spans="1:4" ht="16.350000000000001" customHeight="1">
      <c r="A45" s="156" t="s">
        <v>101</v>
      </c>
      <c r="C45" s="157"/>
    </row>
    <row r="46" spans="1:4" ht="21" customHeight="1">
      <c r="B46" s="349" t="s">
        <v>156</v>
      </c>
      <c r="C46" s="349"/>
      <c r="D46" s="349"/>
    </row>
  </sheetData>
  <mergeCells count="8">
    <mergeCell ref="B44:D44"/>
    <mergeCell ref="B46:D46"/>
    <mergeCell ref="B2:D2"/>
    <mergeCell ref="C6:D6"/>
    <mergeCell ref="B15:D15"/>
    <mergeCell ref="B18:D18"/>
    <mergeCell ref="B40:D40"/>
    <mergeCell ref="B42:D42"/>
  </mergeCells>
  <phoneticPr fontId="36"/>
  <printOptions horizontalCentered="1"/>
  <pageMargins left="0.39370078740157483" right="0.31496062992125984" top="0.74803149606299213" bottom="0.55118110236220474" header="0.31496062992125984" footer="0.31496062992125984"/>
  <pageSetup paperSize="9" scale="90" orientation="portrait" r:id="rId1"/>
  <headerFooter>
    <oddFooter xml:space="preserve">&amp;C講座&amp;A&amp;R&amp;P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8月_研修申込書</vt:lpstr>
      <vt:lpstr>請求書</vt:lpstr>
      <vt:lpstr>DataBase</vt:lpstr>
      <vt:lpstr>08j</vt:lpstr>
      <vt:lpstr>09s</vt:lpstr>
      <vt:lpstr>10a</vt:lpstr>
      <vt:lpstr>'09s'!Print_Area</vt:lpstr>
      <vt:lpstr>'8月_研修申込書'!Print_Area</vt:lpstr>
      <vt:lpstr>請求書!Print_Area</vt:lpstr>
      <vt:lpstr>'09s'!Print_Titles</vt:lpstr>
      <vt:lpstr>'10a'!Print_Titles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nisa003</dc:creator>
  <cp:lastModifiedBy>nisa003</cp:lastModifiedBy>
  <cp:lastPrinted>2019-04-11T04:35:53Z</cp:lastPrinted>
  <dcterms:created xsi:type="dcterms:W3CDTF">2016-06-05T08:28:21Z</dcterms:created>
  <dcterms:modified xsi:type="dcterms:W3CDTF">2019-06-11T00:45:54Z</dcterms:modified>
</cp:coreProperties>
</file>