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70" activeTab="0"/>
  </bookViews>
  <sheets>
    <sheet name="申込書" sheetId="1" r:id="rId1"/>
    <sheet name="請求書" sheetId="2" state="hidden" r:id="rId2"/>
    <sheet name="DataBase" sheetId="3" state="hidden" r:id="rId3"/>
    <sheet name="20j " sheetId="4" r:id="rId4"/>
    <sheet name="21a " sheetId="5" r:id="rId5"/>
    <sheet name="22j " sheetId="6" r:id="rId6"/>
    <sheet name="H28 研修ｶﾚﾝﾀﾞｰ(正) 280831" sheetId="7" r:id="rId7"/>
  </sheets>
  <externalReferences>
    <externalReference r:id="rId10"/>
  </externalReferences>
  <definedNames>
    <definedName name="_xlnm.Print_Area" localSheetId="3">'20j '!$A$1:$E$43</definedName>
    <definedName name="_xlnm.Print_Area" localSheetId="4">'21a '!$A$1:$E$37</definedName>
    <definedName name="_xlnm.Print_Area" localSheetId="5">'22j '!$A$1:$E$46</definedName>
    <definedName name="_xlnm.Print_Area" localSheetId="6">'H28 研修ｶﾚﾝﾀﾞｰ(正) 280831'!$A$1:$W$37</definedName>
    <definedName name="_xlnm.Print_Area" localSheetId="0">'申込書'!$A$1:$K$40</definedName>
    <definedName name="_xlnm.Print_Area" localSheetId="1">'請求書'!$A$1:$L$46</definedName>
  </definedNames>
  <calcPr fullCalcOnLoad="1"/>
</workbook>
</file>

<file path=xl/comments1.xml><?xml version="1.0" encoding="utf-8"?>
<comments xmlns="http://schemas.openxmlformats.org/spreadsheetml/2006/main">
  <authors>
    <author>岩永俊之</author>
  </authors>
  <commentList>
    <comment ref="J2" authorId="0">
      <text>
        <r>
          <rPr>
            <sz val="10"/>
            <color indexed="10"/>
            <rFont val="ＭＳ Ｐゴシック"/>
            <family val="3"/>
          </rPr>
          <t xml:space="preserve">申込日を記入してください
</t>
        </r>
      </text>
    </comment>
  </commentList>
</comments>
</file>

<file path=xl/sharedStrings.xml><?xml version="1.0" encoding="utf-8"?>
<sst xmlns="http://schemas.openxmlformats.org/spreadsheetml/2006/main" count="401" uniqueCount="232">
  <si>
    <t>20j．サイバー攻撃におけるインシデント対応　
～疑似環境を用いた解析～</t>
  </si>
  <si>
    <t>←J03</t>
  </si>
  <si>
    <t>J15</t>
  </si>
  <si>
    <t>１．研修要領</t>
  </si>
  <si>
    <t xml:space="preserve">     ・募集定員</t>
  </si>
  <si>
    <t>16名</t>
  </si>
  <si>
    <t>　　・研修会場</t>
  </si>
  <si>
    <t>NISA研修室、出島交流会館、オフィスメーション、県勤労福祉会館</t>
  </si>
  <si>
    <t>石井税理士事務所等</t>
  </si>
  <si>
    <r>
      <t>　　・</t>
    </r>
    <r>
      <rPr>
        <sz val="11"/>
        <color indexed="8"/>
        <rFont val="ＭＳ ゴシック"/>
        <family val="3"/>
      </rPr>
      <t>講　　師</t>
    </r>
  </si>
  <si>
    <t>富士通九州システムズ（FJQS）講師：太田　伸一郎氏</t>
  </si>
  <si>
    <t>　　・開催月日</t>
  </si>
  <si>
    <t>平成28年11月9日（水）～11日（金）《3日間》</t>
  </si>
  <si>
    <t>11/09・10・11</t>
  </si>
  <si>
    <t>　　・実施時間・日数</t>
  </si>
  <si>
    <t>9:30 ～ 17:30 （7時間/日）・3日間（21時間）</t>
  </si>
  <si>
    <t>水・木・金</t>
  </si>
  <si>
    <r>
      <t>　　・</t>
    </r>
    <r>
      <rPr>
        <sz val="11"/>
        <color indexed="8"/>
        <rFont val="ＭＳ ゴシック"/>
        <family val="3"/>
      </rPr>
      <t>受 講 料(税別)</t>
    </r>
  </si>
  <si>
    <t>78800円</t>
  </si>
  <si>
    <r>
      <t>　　・</t>
    </r>
    <r>
      <rPr>
        <sz val="11"/>
        <color indexed="8"/>
        <rFont val="ＭＳ ゴシック"/>
        <family val="3"/>
      </rPr>
      <t>教 材 料(税別)</t>
    </r>
  </si>
  <si>
    <t xml:space="preserve">  5,000円</t>
  </si>
  <si>
    <t>２．対象者</t>
  </si>
  <si>
    <t>情報システムの運用やインシデント対応を担当される方。</t>
  </si>
  <si>
    <t>３．カリキュラムの概要</t>
  </si>
  <si>
    <t>サイバー攻撃を受けた場合のインシデント対応方法を学習します。はじめに水飲み場攻撃や標的型メール攻撃などのサイバー攻撃手法を学び、疑似的な攻撃を行います。そのうえで攻撃を受けた環境を用いて、データの保全や解析を行い、侵入経路や被害状況を究明する手順を学習します。</t>
  </si>
  <si>
    <t>４．カリキュラムの詳細</t>
  </si>
  <si>
    <t>3日間（21時間）</t>
  </si>
  <si>
    <t>科目</t>
  </si>
  <si>
    <t>時間</t>
  </si>
  <si>
    <t>科目の内容</t>
  </si>
  <si>
    <t>サイバー攻撃の現状を理解する</t>
  </si>
  <si>
    <t>・サイバー攻撃の実態
・サイバー攻撃の傾向
・サイバー攻撃の実例</t>
  </si>
  <si>
    <t>サイバー攻撃の手口を理解する</t>
  </si>
  <si>
    <t>・事前調査
・標的型メール攻撃による侵入
・水飲み場攻撃による侵入
・C&amp;Cサーバーによる遠隔操作
【実習】</t>
  </si>
  <si>
    <t>インシデント対応を理解する</t>
  </si>
  <si>
    <t xml:space="preserve">・インシデント対応とは何か
・インシデント対応の手順を理解する
・インシデント対応における留意事項を理解する
</t>
  </si>
  <si>
    <t>インシデント対応を疑似体験
する</t>
  </si>
  <si>
    <t>・データを保全する
・メモリイメージを調査する
・ディスクイメージを解析する
【実習】</t>
  </si>
  <si>
    <t>サイバー攻撃に備える</t>
  </si>
  <si>
    <t>・3つの対策
・入口対策
・内部対策
・出口対策
【実習】</t>
  </si>
  <si>
    <t>計</t>
  </si>
  <si>
    <t>５．使用教材</t>
  </si>
  <si>
    <t>サイバー攻撃におけるインシデント対応　～疑似環境を用いた解析～（富士通九州システムズ）</t>
  </si>
  <si>
    <t>６．到達目標</t>
  </si>
  <si>
    <t>本コース修了後、次の事項ができることを目標としています。
　1.セキュリティインシデントハンドラーに求められる人材像を理解する。
　2.標的型に代表される最新のサイバー攻撃の危険性を理解する。
　3.サイバー攻撃を受けた場合のインシデント対応の流れと、調査および解析におけるポイントを
　　理解する。
　4.サイバー攻撃に対する技術的な防御策の概要を理解する。</t>
  </si>
  <si>
    <t>７．レベル</t>
  </si>
  <si>
    <t>ITSS:ITスペシャリスト育成 - [*]テクノロジ 【レベル：2】</t>
  </si>
  <si>
    <t>ITSS:アプリケーションスペシャリスト育成 - [*]テクノロジ 【レベル：2】</t>
  </si>
  <si>
    <t>[*] ITスキル標準研修ロードマップにおけるコース群名</t>
  </si>
  <si>
    <r>
      <t>21a. 開発者のための必須のクラウド技術</t>
    </r>
    <r>
      <rPr>
        <sz val="18"/>
        <color indexed="60"/>
        <rFont val="ＭＳ Ｐゴシック"/>
        <family val="3"/>
      </rPr>
      <t>(New)</t>
    </r>
  </si>
  <si>
    <t>←A02</t>
  </si>
  <si>
    <t>A03.</t>
  </si>
  <si>
    <t xml:space="preserve">    ・募集定員</t>
  </si>
  <si>
    <r>
      <t>麻生教育サービス（AES）講師：</t>
    </r>
    <r>
      <rPr>
        <sz val="11"/>
        <rFont val="ＭＳ Ｐゴシック"/>
        <family val="3"/>
      </rPr>
      <t>　徳重 稔氏</t>
    </r>
  </si>
  <si>
    <t>平成28年11月16日（水）～18日（金）《3日間》</t>
  </si>
  <si>
    <t>11/16・17・18</t>
  </si>
  <si>
    <t>78,800円</t>
  </si>
  <si>
    <t>プログラム開発者やこれからクラウドサービスをビジネスに活用していきたい方。または、営業、サポート部門の方</t>
  </si>
  <si>
    <t>クラウドおよびクラウドに関連する基礎知識を学習し、クラウドの全体を理解します。
CompTIAのCloud+の試験範囲をある程度カバーしていますので、資格取得が可能です。（受験費用は受講料には含まれておりません。）</t>
  </si>
  <si>
    <t>１．クラウドの概要</t>
  </si>
  <si>
    <t>・クラウドとは何か
・クラウドのサービスモデル
・クラウドの実装モデル
・クラウドを支える技術と標準化動向</t>
  </si>
  <si>
    <t>２．仮想化技術</t>
  </si>
  <si>
    <t>・仮想化の概要
・サーバ仮想化の実装
・仮想マシン（VM)
・仮想マシンハードウェア
・ハイパーバイザとネットワーク
・仮想マシンの利用
・ハイパーバイザの管理とマイグレーション</t>
  </si>
  <si>
    <t>３．ストレージ技術</t>
  </si>
  <si>
    <t>・ストレージの種類と特徴
・コンピュータとストレージの接続
・RAID
・NAS
・ファイバーチャネルSAN
・IP-SAN</t>
  </si>
  <si>
    <t>４．クラウドの導入と設計</t>
  </si>
  <si>
    <t>・クラウド導入時の留意点
・クラウド設計・構築時の留意点
・クラウドを活用した事業継続
・クラウド環境のテスト</t>
  </si>
  <si>
    <t>５．クラウドの運用と管理</t>
  </si>
  <si>
    <t>・クラウドシステムと運用管理
・モニタリングとパフォーマンス管理
・クラウドセキュリティ管理
・トラブルシューティング</t>
  </si>
  <si>
    <t xml:space="preserve">  クラウドの全体を理解して、お客様へ提案できる基礎知識を身に付けます。</t>
  </si>
  <si>
    <t>22ｊ．Windows Server 2012 システム管理
 (Active Directoryの管理を含む)</t>
  </si>
  <si>
    <t>←J45</t>
  </si>
  <si>
    <t>J06</t>
  </si>
  <si>
    <t>16名</t>
  </si>
  <si>
    <t>富士通九州システムズ（FJQS）講師：中村 訓子氏</t>
  </si>
  <si>
    <t>平成28年11月30日（水）～12月2日（金）《3日間》</t>
  </si>
  <si>
    <t>11/30・12/1・2</t>
  </si>
  <si>
    <t>Windowsの基本操作ができる方。今後、Windows Server 2012の運用管理を行う方。</t>
  </si>
  <si>
    <t>Windows Server 2012のシステム管理の基本（基本設定、各追加機能の環境設定、Active Directoryの導入、管理など）機能の中で、ワークグループ環境で実現できる機能を中心に、講義と演習によって学習します。演習では、インストール直後に行う、コンピュータ名やIPなどの基本設定から、ファイルサーバなどで必要なアクセス許可の設定、DFSの構築、バックアップ、Active Directoryの構築やオブジェクトの管理、グループポリシーでの制御からバックアップまでを体験して頂きます。本コースはWindows Server 2012のシステム管理を一通り行われる方にお奨めのコースです。</t>
  </si>
  <si>
    <t>１．Windows Server2012の概要</t>
  </si>
  <si>
    <t>・Windows Server 2012 の新機能
・Windows Server 2012 のエディション
・Windows Server 2012 のライセンス体系</t>
  </si>
  <si>
    <t>２．Windows Server2012の導入</t>
  </si>
  <si>
    <t>・Windows Server 2012 のシステム要件
・Windows Server 2012 の導入準備
・Windows Server 2012 のインストール
・インストール後の作業について
・起動と終了
【演習】</t>
  </si>
  <si>
    <t>３．Windows Server2012の
    システム構成管理</t>
  </si>
  <si>
    <t>・サーバーの管理ツール
・役割と機能の追加と削除
【演習】</t>
  </si>
  <si>
    <t>４．Active Directory の
     ドメインサービスの構成</t>
  </si>
  <si>
    <t>・Active Di rectory とは
・Active Di rectory の構成要素
・ドメインコントローラーの役割
・複数ドメインコントローラーの構成
・Active Di rectory のインストール
【演習】</t>
  </si>
  <si>
    <t>５．オブジェクトの管理</t>
  </si>
  <si>
    <t>・ローカルユーザーアカウントとグループの管理
・Active Di rectory オブジェクトの管理
・システム管理権限
・ユーザー権利とアクセス許可
【演習】</t>
  </si>
  <si>
    <t>６．ディスクとファイルの管理</t>
  </si>
  <si>
    <t>・ファイルシステムの特徴
・共有とアクセス許可
・クォータ
・分散ファイルシステム
・ディスクの管理
・記憶域プール
【演習】</t>
  </si>
  <si>
    <t>７．グループ ポリシー</t>
  </si>
  <si>
    <t>・グループ ポリシーとは
・グループ ポリシーオブジェクトとリンク
・グループ ポリシーの適用範囲
・グループ ポリシーの設定
・グループ ポリシー適用の管理
・グループ ポリシーのテンプレート
【演習】</t>
  </si>
  <si>
    <t>８．サーバーの運用管理</t>
  </si>
  <si>
    <t>・バックアップツール
・Active Di rectory の保守
・システム状態の監視
・リモート管理
【演習】</t>
  </si>
  <si>
    <t>Windows Server2012 基礎＆Active Directory（FJQS）
Windows Server2012 基礎＆Active Directory演習問題集（FJQS）</t>
  </si>
  <si>
    <t xml:space="preserve">本コース修了後、次の事項ができることを目標としています。
　1.Windows Server2012のインストールができる。
　2.Windows Server2012 Active Directory のインストールおよび各種設定ができる。
　3.Windows Server2012のユーザ管理、グループ管理ができる。
　4.ファイルシステム、グループポリシーを理解し、最適な環境設定ができる。運用管理ができる。
　5.運用管理ツールを使用してバックアップを取ったり、システム状態を監視することができる。
</t>
  </si>
  <si>
    <t>ITSS:ITスペシャリスト育成 - [*]要素技術 【レベル： 2】</t>
  </si>
  <si>
    <t>ITSS:ITサービスマネジメント育成 - [*]セキュリティ管理基礎 【レベル： 2】</t>
  </si>
  <si>
    <t>ITSS:ソフトウェアデベロップメント育成 - [*]要素技術基礎 【レベル： 2】</t>
  </si>
  <si>
    <t>理事会（役員会）</t>
  </si>
  <si>
    <t>通常総会（6/24）・新春講演会（1/26）</t>
  </si>
  <si>
    <t>・・・ｾﾐﾅｰ</t>
  </si>
  <si>
    <t xml:space="preserve"> 平成28年</t>
  </si>
  <si>
    <t>4月</t>
  </si>
  <si>
    <t>5月</t>
  </si>
  <si>
    <t>6月</t>
  </si>
  <si>
    <t>日</t>
  </si>
  <si>
    <t>月</t>
  </si>
  <si>
    <t>水</t>
  </si>
  <si>
    <t>木</t>
  </si>
  <si>
    <t>金</t>
  </si>
  <si>
    <t>土</t>
  </si>
  <si>
    <t>火</t>
  </si>
  <si>
    <t>7月</t>
  </si>
  <si>
    <t>8月</t>
  </si>
  <si>
    <t>9月</t>
  </si>
  <si>
    <t>10月</t>
  </si>
  <si>
    <t>11月</t>
  </si>
  <si>
    <t>12月</t>
  </si>
  <si>
    <t xml:space="preserve"> 平成29年</t>
  </si>
  <si>
    <t>1月</t>
  </si>
  <si>
    <t>2月</t>
  </si>
  <si>
    <t>3月</t>
  </si>
  <si>
    <t>Prog</t>
  </si>
  <si>
    <t>DB</t>
  </si>
  <si>
    <t>ｽﾏﾎ</t>
  </si>
  <si>
    <t>業務
分析</t>
  </si>
  <si>
    <t>Pj
Mg</t>
  </si>
  <si>
    <t>ｸﾗｳﾄﾞ</t>
  </si>
  <si>
    <t>ｻｰﾊﾞｰ</t>
  </si>
  <si>
    <t>ＮＯ</t>
  </si>
  <si>
    <t>会社名</t>
  </si>
  <si>
    <t>窓口担当</t>
  </si>
  <si>
    <t>役職名</t>
  </si>
  <si>
    <t>氏名</t>
  </si>
  <si>
    <t>電話</t>
  </si>
  <si>
    <t>メールアドレス</t>
  </si>
  <si>
    <t>〒</t>
  </si>
  <si>
    <t>住所</t>
  </si>
  <si>
    <t>氏名</t>
  </si>
  <si>
    <t>氏名</t>
  </si>
  <si>
    <t>ﾌﾘｶﾞﾅ</t>
  </si>
  <si>
    <t>男女</t>
  </si>
  <si>
    <t>男女</t>
  </si>
  <si>
    <t>年齢</t>
  </si>
  <si>
    <t>年齢</t>
  </si>
  <si>
    <t>メール</t>
  </si>
  <si>
    <t>請  求  書</t>
  </si>
  <si>
    <t>会　　社　　名</t>
  </si>
  <si>
    <t>御中</t>
  </si>
  <si>
    <t>会　社　住　所</t>
  </si>
  <si>
    <t>〒</t>
  </si>
  <si>
    <t>請求書発行日</t>
  </si>
  <si>
    <t>窓　口　所　属</t>
  </si>
  <si>
    <t>窓口　役職　氏名</t>
  </si>
  <si>
    <t>役職</t>
  </si>
  <si>
    <t>氏 名</t>
  </si>
  <si>
    <t>様</t>
  </si>
  <si>
    <t>電　　　話</t>
  </si>
  <si>
    <t>FAX</t>
  </si>
  <si>
    <t>也</t>
  </si>
  <si>
    <t>（消費税込み）</t>
  </si>
  <si>
    <t>内訳</t>
  </si>
  <si>
    <t>後期分</t>
  </si>
  <si>
    <t>（税別）</t>
  </si>
  <si>
    <t>（消費税）</t>
  </si>
  <si>
    <t>受講者他内訳は下記表の通りです。恐れ入りますが、振込手数料は御社でご負担ください。</t>
  </si>
  <si>
    <t>　　　振込期限</t>
  </si>
  <si>
    <t>振込期限入力</t>
  </si>
  <si>
    <t>　　　振　込　先</t>
  </si>
  <si>
    <t>十八銀行桜町支店</t>
  </si>
  <si>
    <t>普通預金</t>
  </si>
  <si>
    <t>口座番号　211329</t>
  </si>
  <si>
    <t>　　　名　　　義</t>
  </si>
  <si>
    <t>一般社団法人長崎県情報産業協会</t>
  </si>
  <si>
    <t>会長　中野　一英</t>
  </si>
  <si>
    <t>請求元</t>
  </si>
  <si>
    <t>　　(ー社)長崎県情報産業協会</t>
  </si>
  <si>
    <t>氏　　名</t>
  </si>
  <si>
    <t>フリガナ</t>
  </si>
  <si>
    <t>人数</t>
  </si>
  <si>
    <t>金額</t>
  </si>
  <si>
    <t>人数</t>
  </si>
  <si>
    <t>NISA研修申込書 (H28年11月開催分：3講座)</t>
  </si>
  <si>
    <t>申込期限：</t>
  </si>
  <si>
    <t>迄</t>
  </si>
  <si>
    <t>申込年月日を右記覧へ記入　⇒</t>
  </si>
  <si>
    <t>〒</t>
  </si>
  <si>
    <t>FAX</t>
  </si>
  <si>
    <t>メ　ー　ル</t>
  </si>
  <si>
    <t>詳細説明：</t>
  </si>
  <si>
    <t>20j</t>
  </si>
  <si>
    <t>フリガナ</t>
  </si>
  <si>
    <t>メールアドレス</t>
  </si>
  <si>
    <t>開催日</t>
  </si>
  <si>
    <t>11/9・10・11</t>
  </si>
  <si>
    <t>開催曜日</t>
  </si>
  <si>
    <t>（水）・（木）・（金）</t>
  </si>
  <si>
    <t>受講料（税別）</t>
  </si>
  <si>
    <t>ﾃｷｽﾄ代（税別）</t>
  </si>
  <si>
    <t>受講料（税込）</t>
  </si>
  <si>
    <t>ﾃｷｽﾄ代（税込）</t>
  </si>
  <si>
    <t>金額合計</t>
  </si>
  <si>
    <t>税別</t>
  </si>
  <si>
    <t xml:space="preserve">21a </t>
  </si>
  <si>
    <t>11/16・17・18</t>
  </si>
  <si>
    <t>金額合計</t>
  </si>
  <si>
    <t>22j</t>
  </si>
  <si>
    <t>フリガナ</t>
  </si>
  <si>
    <t>メールアドレス</t>
  </si>
  <si>
    <t>11/30・12/1・2</t>
  </si>
  <si>
    <t>（水）・（木）・（金）</t>
  </si>
  <si>
    <t>（注）</t>
  </si>
  <si>
    <t>人数欄に応募人員を入力すると</t>
  </si>
  <si>
    <t>税別受講料＋ﾃｷｽﾄ代の合計。</t>
  </si>
  <si>
    <t>ｻｲﾊﾞｰ攻撃におけるｲﾝｼﾃﾞﾝﾄ対応
～疑似環境を用いた解析～　</t>
  </si>
  <si>
    <t>開発者のための必須のｸﾗｳﾄﾞ技術(New)</t>
  </si>
  <si>
    <t>Windows Server 2012 ｼｽﾃﾑ管理
 (Active Directoryの管理を含む)</t>
  </si>
  <si>
    <r>
      <t>H28年11月開催（3</t>
    </r>
    <r>
      <rPr>
        <sz val="14"/>
        <rFont val="ＭＳ Ｐゴシック"/>
        <family val="3"/>
      </rPr>
      <t>講座）</t>
    </r>
  </si>
  <si>
    <t>http://www.nagisa.or.jp/training/2016/20.pdf</t>
  </si>
  <si>
    <r>
      <t xml:space="preserve">①実務で役立つIT資格 CompTIA Clud+ テキスト
  </t>
    </r>
    <r>
      <rPr>
        <sz val="11"/>
        <color indexed="8"/>
        <rFont val="ＭＳ Ｐゴシック"/>
        <family val="3"/>
      </rPr>
      <t>出版社: TAC株式会社</t>
    </r>
    <r>
      <rPr>
        <sz val="11"/>
        <color indexed="8"/>
        <rFont val="ＭＳ Ｐゴシック"/>
        <family val="3"/>
      </rPr>
      <t xml:space="preserve"> (2014/08)</t>
    </r>
    <r>
      <rPr>
        <sz val="11"/>
        <color indexed="8"/>
        <rFont val="ＭＳ Ｐゴシック"/>
        <family val="3"/>
      </rPr>
      <t xml:space="preserve">
  価格： ￥5</t>
    </r>
    <r>
      <rPr>
        <sz val="11"/>
        <color indexed="8"/>
        <rFont val="ＭＳ Ｐゴシック"/>
        <family val="3"/>
      </rPr>
      <t>,500（税別）
②オリジナル教材</t>
    </r>
  </si>
  <si>
    <t>http://www.nagisa.or.jp/training/2016/21.pdf</t>
  </si>
  <si>
    <t>http://www.nagisa.or.jp/training/2016/22.pdf</t>
  </si>
  <si>
    <t>H28年度　NISA研修カレンダ （H28-8-31) 　</t>
  </si>
  <si>
    <t>iCD WS</t>
  </si>
  <si>
    <t>7/1</t>
  </si>
  <si>
    <t>Web系</t>
  </si>
  <si>
    <t>ﾋｭｰ
ﾏﾝ系</t>
  </si>
  <si>
    <t>ﾈｯﾄ
ﾜｰｸ</t>
  </si>
  <si>
    <t>App</t>
  </si>
  <si>
    <r>
      <rPr>
        <sz val="12"/>
        <rFont val="ＭＳ Ｐゴシック"/>
        <family val="3"/>
      </rPr>
      <t>①下期受講者が少ないので、上期に集中的に開講。②12月～1月JISA研修を計画。
③4/6～6/3ｴﾝﾍﾞｯｸｽｴﾃﾞｭｹｰｼｮﾝ提携新人研修（NISA研修室）（</t>
    </r>
    <r>
      <rPr>
        <u val="single"/>
        <sz val="12"/>
        <rFont val="ＭＳ Ｐゴシック"/>
        <family val="3"/>
      </rPr>
      <t>日付にアンダーバー</t>
    </r>
    <r>
      <rPr>
        <sz val="12"/>
        <rFont val="ＭＳ Ｐゴシック"/>
        <family val="3"/>
      </rPr>
      <t>）</t>
    </r>
    <r>
      <rPr>
        <sz val="11"/>
        <rFont val="ＭＳ Ｐゴシック"/>
        <family val="3"/>
      </rPr>
      <t xml:space="preserve">　　　　　　　　休講日
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</si>
</sst>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&quot; Hr&quot;"/>
    <numFmt numFmtId="177" formatCode="#,##0_);[Red]\(#,##0\)"/>
    <numFmt numFmtId="178" formatCode="\(#,##0&quot;日&quot;\)"/>
    <numFmt numFmtId="179" formatCode="m/d;@"/>
    <numFmt numFmtId="180" formatCode="[$-411]ge\.m\.d;@"/>
    <numFmt numFmtId="181" formatCode="#,##0&quot;円&quot;"/>
    <numFmt numFmtId="182" formatCode="#,##0&quot;人&quot;;[Red]\-#,##0&quot;人&quot;"/>
    <numFmt numFmtId="183" formatCode="#,##0&quot;時&quot;&quot;間&quot;"/>
  </numFmts>
  <fonts count="116">
    <font>
      <sz val="14"/>
      <color theme="1"/>
      <name val="Calibri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</font>
    <font>
      <sz val="7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0"/>
      <name val="ＭＳ Ｐゴシック"/>
      <family val="3"/>
    </font>
    <font>
      <b/>
      <sz val="11"/>
      <color indexed="8"/>
      <name val="ＭＳ Ｐゴシック"/>
      <family val="3"/>
    </font>
    <font>
      <sz val="18"/>
      <name val="ＭＳ Ｐゴシック"/>
      <family val="3"/>
    </font>
    <font>
      <sz val="18"/>
      <color indexed="60"/>
      <name val="ＭＳ Ｐゴシック"/>
      <family val="3"/>
    </font>
    <font>
      <sz val="11"/>
      <color indexed="12"/>
      <name val="ＭＳ Ｐゴシック"/>
      <family val="3"/>
    </font>
    <font>
      <b/>
      <sz val="22"/>
      <name val="ＭＳ Ｐゴシック"/>
      <family val="3"/>
    </font>
    <font>
      <sz val="6"/>
      <name val="ＭＳ Ｐ明朝"/>
      <family val="1"/>
    </font>
    <font>
      <b/>
      <u val="single"/>
      <sz val="11"/>
      <name val="ＭＳ Ｐゴシック"/>
      <family val="3"/>
    </font>
    <font>
      <u val="single"/>
      <sz val="11"/>
      <name val="ＭＳ Ｐゴシック"/>
      <family val="3"/>
    </font>
    <font>
      <sz val="11"/>
      <name val="ＨＧｺﾞｼｯｸE-PRO"/>
      <family val="3"/>
    </font>
    <font>
      <u val="single"/>
      <sz val="10"/>
      <name val="ＭＳ Ｐゴシック"/>
      <family val="3"/>
    </font>
    <font>
      <u val="single"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10"/>
      <color indexed="10"/>
      <name val="ＭＳ Ｐゴシック"/>
      <family val="3"/>
    </font>
    <font>
      <sz val="14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4"/>
      <color indexed="9"/>
      <name val="ＭＳ Ｐゴシック"/>
      <family val="3"/>
    </font>
    <font>
      <sz val="14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color indexed="52"/>
      <name val="ＭＳ Ｐゴシック"/>
      <family val="3"/>
    </font>
    <font>
      <sz val="14"/>
      <color indexed="20"/>
      <name val="ＭＳ Ｐゴシック"/>
      <family val="3"/>
    </font>
    <font>
      <b/>
      <sz val="14"/>
      <color indexed="52"/>
      <name val="ＭＳ Ｐゴシック"/>
      <family val="3"/>
    </font>
    <font>
      <sz val="14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63"/>
      <name val="ＭＳ Ｐゴシック"/>
      <family val="3"/>
    </font>
    <font>
      <i/>
      <sz val="14"/>
      <color indexed="23"/>
      <name val="ＭＳ Ｐゴシック"/>
      <family val="3"/>
    </font>
    <font>
      <sz val="14"/>
      <color indexed="62"/>
      <name val="ＭＳ Ｐゴシック"/>
      <family val="3"/>
    </font>
    <font>
      <sz val="14"/>
      <color indexed="17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60"/>
      <name val="ＭＳ Ｐゴシック"/>
      <family val="3"/>
    </font>
    <font>
      <b/>
      <sz val="10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color indexed="8"/>
      <name val="ＭＳ Ｐゴシック"/>
      <family val="3"/>
    </font>
    <font>
      <sz val="10"/>
      <color indexed="48"/>
      <name val="ＭＳ Ｐゴシック"/>
      <family val="3"/>
    </font>
    <font>
      <sz val="10"/>
      <color indexed="12"/>
      <name val="ＭＳ Ｐゴシック"/>
      <family val="3"/>
    </font>
    <font>
      <b/>
      <sz val="9"/>
      <color indexed="8"/>
      <name val="ＭＳ Ｐゴシック"/>
      <family val="3"/>
    </font>
    <font>
      <u val="single"/>
      <sz val="9"/>
      <color indexed="12"/>
      <name val="ＭＳ Ｐゴシック"/>
      <family val="3"/>
    </font>
    <font>
      <sz val="8"/>
      <color indexed="10"/>
      <name val="ＭＳ Ｐゴシック"/>
      <family val="3"/>
    </font>
    <font>
      <b/>
      <sz val="9"/>
      <color indexed="21"/>
      <name val="ＭＳ Ｐゴシック"/>
      <family val="3"/>
    </font>
    <font>
      <b/>
      <sz val="9"/>
      <color indexed="10"/>
      <name val="ＭＳ Ｐゴシック"/>
      <family val="3"/>
    </font>
    <font>
      <u val="single"/>
      <sz val="14"/>
      <color indexed="25"/>
      <name val="ＭＳ Ｐゴシック"/>
      <family val="3"/>
    </font>
    <font>
      <b/>
      <sz val="9"/>
      <color indexed="12"/>
      <name val="ＭＳ Ｐゴシック"/>
      <family val="3"/>
    </font>
    <font>
      <sz val="10"/>
      <color indexed="12"/>
      <name val="Calibri"/>
      <family val="2"/>
    </font>
    <font>
      <b/>
      <sz val="9"/>
      <color indexed="59"/>
      <name val="ＭＳ Ｐゴシック"/>
      <family val="3"/>
    </font>
    <font>
      <b/>
      <sz val="9"/>
      <color indexed="60"/>
      <name val="ＭＳ Ｐゴシック"/>
      <family val="3"/>
    </font>
    <font>
      <b/>
      <sz val="8"/>
      <color indexed="12"/>
      <name val="ＭＳ Ｐゴシック"/>
      <family val="3"/>
    </font>
    <font>
      <b/>
      <sz val="9"/>
      <color indexed="17"/>
      <name val="Calibri"/>
      <family val="2"/>
    </font>
    <font>
      <b/>
      <sz val="9"/>
      <color indexed="17"/>
      <name val="ＭＳ Ｐゴシック"/>
      <family val="3"/>
    </font>
    <font>
      <b/>
      <sz val="11"/>
      <color indexed="17"/>
      <name val="Calibri"/>
      <family val="2"/>
    </font>
    <font>
      <sz val="14"/>
      <color theme="0"/>
      <name val="Calibri"/>
      <family val="3"/>
    </font>
    <font>
      <sz val="18"/>
      <color theme="3"/>
      <name val="Calibri Light"/>
      <family val="3"/>
    </font>
    <font>
      <b/>
      <sz val="14"/>
      <color theme="0"/>
      <name val="Calibri"/>
      <family val="3"/>
    </font>
    <font>
      <sz val="14"/>
      <color rgb="FF9C6500"/>
      <name val="Calibri"/>
      <family val="3"/>
    </font>
    <font>
      <u val="single"/>
      <sz val="11"/>
      <color rgb="FF0000FF"/>
      <name val="ＭＳ Ｐゴシック"/>
      <family val="3"/>
    </font>
    <font>
      <sz val="14"/>
      <color rgb="FFFA7D00"/>
      <name val="Calibri"/>
      <family val="3"/>
    </font>
    <font>
      <sz val="14"/>
      <color rgb="FF9C0006"/>
      <name val="Calibri"/>
      <family val="3"/>
    </font>
    <font>
      <b/>
      <sz val="14"/>
      <color rgb="FFFA7D00"/>
      <name val="Calibri"/>
      <family val="3"/>
    </font>
    <font>
      <sz val="14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4"/>
      <color theme="1"/>
      <name val="Calibri"/>
      <family val="3"/>
    </font>
    <font>
      <b/>
      <sz val="14"/>
      <color rgb="FF3F3F3F"/>
      <name val="Calibri"/>
      <family val="3"/>
    </font>
    <font>
      <i/>
      <sz val="14"/>
      <color rgb="FF7F7F7F"/>
      <name val="Calibri"/>
      <family val="3"/>
    </font>
    <font>
      <sz val="14"/>
      <color rgb="FF3F3F76"/>
      <name val="Calibri"/>
      <family val="3"/>
    </font>
    <font>
      <sz val="11"/>
      <color theme="1"/>
      <name val="Calibri"/>
      <family val="3"/>
    </font>
    <font>
      <u val="single"/>
      <sz val="14"/>
      <color theme="11"/>
      <name val="Calibri"/>
      <family val="3"/>
    </font>
    <font>
      <sz val="14"/>
      <color rgb="FF006100"/>
      <name val="Calibri"/>
      <family val="3"/>
    </font>
    <font>
      <sz val="11"/>
      <name val="Calibri"/>
      <family val="3"/>
    </font>
    <font>
      <sz val="11"/>
      <color theme="1"/>
      <name val="ＭＳ Ｐゴシック"/>
      <family val="3"/>
    </font>
    <font>
      <b/>
      <u val="single"/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9"/>
      <color rgb="FFFF0000"/>
      <name val="ＭＳ Ｐゴシック"/>
      <family val="3"/>
    </font>
    <font>
      <b/>
      <sz val="11"/>
      <color rgb="FF0000FF"/>
      <name val="ＭＳ Ｐゴシック"/>
      <family val="3"/>
    </font>
    <font>
      <b/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rgb="FFC00000"/>
      <name val="ＭＳ Ｐゴシック"/>
      <family val="3"/>
    </font>
    <font>
      <b/>
      <sz val="10"/>
      <color rgb="FF000000"/>
      <name val="ＭＳ Ｐゴシック"/>
      <family val="3"/>
    </font>
    <font>
      <u val="single"/>
      <sz val="10"/>
      <color rgb="FF0000FF"/>
      <name val="ＭＳ Ｐゴシック"/>
      <family val="3"/>
    </font>
    <font>
      <sz val="10"/>
      <color rgb="FF000000"/>
      <name val="ＭＳ Ｐゴシック"/>
      <family val="3"/>
    </font>
    <font>
      <sz val="10"/>
      <color rgb="FF3333FF"/>
      <name val="ＭＳ Ｐゴシック"/>
      <family val="3"/>
    </font>
    <font>
      <sz val="10"/>
      <color rgb="FF0000FF"/>
      <name val="ＭＳ Ｐゴシック"/>
      <family val="3"/>
    </font>
    <font>
      <b/>
      <sz val="9"/>
      <color rgb="FF000000"/>
      <name val="ＭＳ Ｐゴシック"/>
      <family val="3"/>
    </font>
    <font>
      <u val="single"/>
      <sz val="9"/>
      <color rgb="FF0000FF"/>
      <name val="ＭＳ Ｐゴシック"/>
      <family val="3"/>
    </font>
    <font>
      <sz val="8"/>
      <color rgb="FFFF0000"/>
      <name val="ＭＳ Ｐゴシック"/>
      <family val="3"/>
    </font>
    <font>
      <sz val="11"/>
      <color rgb="FF0000FF"/>
      <name val="ＭＳ Ｐゴシック"/>
      <family val="3"/>
    </font>
    <font>
      <b/>
      <sz val="9"/>
      <color rgb="FF008080"/>
      <name val="Calibri"/>
      <family val="3"/>
    </font>
    <font>
      <b/>
      <sz val="9"/>
      <color rgb="FFFF0000"/>
      <name val="ＭＳ Ｐゴシック"/>
      <family val="3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CCFFFF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>
        <color rgb="FF0000FF"/>
      </left>
      <right/>
      <top style="medium">
        <color rgb="FF0000FF"/>
      </top>
      <bottom style="medium">
        <color rgb="FF0000FF"/>
      </bottom>
    </border>
    <border>
      <left/>
      <right/>
      <top style="medium">
        <color rgb="FF0000FF"/>
      </top>
      <bottom style="medium">
        <color rgb="FF0000FF"/>
      </bottom>
    </border>
    <border>
      <left/>
      <right style="medium">
        <color rgb="FF0000FF"/>
      </right>
      <top style="medium">
        <color rgb="FF0000FF"/>
      </top>
      <bottom style="medium">
        <color rgb="FF0000FF"/>
      </bottom>
    </border>
    <border>
      <left/>
      <right/>
      <top style="medium">
        <color rgb="FF0000FF"/>
      </top>
      <bottom/>
    </border>
    <border>
      <left/>
      <right/>
      <top/>
      <bottom style="double"/>
    </border>
    <border>
      <left style="medium"/>
      <right/>
      <top style="thin"/>
      <bottom/>
    </border>
    <border>
      <left style="mediumDashed"/>
      <right style="mediumDashed"/>
      <top style="mediumDashed"/>
      <bottom style="medium"/>
    </border>
    <border>
      <left/>
      <right style="medium"/>
      <top style="medium"/>
      <bottom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/>
    </border>
    <border>
      <left style="mediumDashDotDot">
        <color rgb="FFFF0000"/>
      </left>
      <right/>
      <top style="medium">
        <color theme="1"/>
      </top>
      <bottom style="mediumDashDotDot">
        <color rgb="FFFF0000"/>
      </bottom>
    </border>
    <border>
      <left/>
      <right/>
      <top style="medium">
        <color theme="1"/>
      </top>
      <bottom style="mediumDashDotDot">
        <color rgb="FFFF0000"/>
      </bottom>
    </border>
    <border>
      <left/>
      <right style="mediumDashDotDot">
        <color rgb="FFFF0000"/>
      </right>
      <top style="medium">
        <color theme="1"/>
      </top>
      <bottom style="mediumDashDotDot">
        <color rgb="FFFF0000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mediumDashDot">
        <color rgb="FF0000FF"/>
      </left>
      <right/>
      <top style="mediumDashDot">
        <color rgb="FF0000FF"/>
      </top>
      <bottom style="thin"/>
    </border>
    <border>
      <left/>
      <right/>
      <top style="mediumDashDot">
        <color rgb="FF0000FF"/>
      </top>
      <bottom style="thin"/>
    </border>
    <border>
      <left/>
      <right style="mediumDashDot">
        <color rgb="FF0000FF"/>
      </right>
      <top style="mediumDashDot">
        <color rgb="FF0000FF"/>
      </top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Dashed">
        <color rgb="FF0000FF"/>
      </left>
      <right/>
      <top style="mediumDashed">
        <color rgb="FF0000FF"/>
      </top>
      <bottom style="mediumDashed">
        <color rgb="FF0000FF"/>
      </bottom>
    </border>
    <border>
      <left/>
      <right/>
      <top style="mediumDashed">
        <color rgb="FF0000FF"/>
      </top>
      <bottom style="mediumDashed">
        <color rgb="FF0000FF"/>
      </bottom>
    </border>
    <border>
      <left/>
      <right style="mediumDashed">
        <color rgb="FF0000FF"/>
      </right>
      <top style="mediumDashed">
        <color rgb="FF0000FF"/>
      </top>
      <bottom style="mediumDashed">
        <color rgb="FF0000FF"/>
      </bottom>
    </border>
    <border>
      <left style="thin">
        <color rgb="FF0000FF"/>
      </left>
      <right/>
      <top/>
      <bottom style="thin">
        <color rgb="FF0000FF"/>
      </bottom>
    </border>
    <border>
      <left/>
      <right/>
      <top/>
      <bottom style="thin">
        <color rgb="FF0000FF"/>
      </bottom>
    </border>
    <border>
      <left/>
      <right style="thin">
        <color rgb="FF0000FF"/>
      </right>
      <top/>
      <bottom style="thin">
        <color rgb="FF0000FF"/>
      </bottom>
    </border>
    <border>
      <left/>
      <right style="thin"/>
      <top/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hair"/>
    </border>
    <border>
      <left style="thin"/>
      <right/>
      <top style="hair"/>
      <bottom style="hair"/>
    </border>
    <border>
      <left style="thin"/>
      <right/>
      <top style="hair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/>
    </border>
    <border>
      <left style="mediumDashed">
        <color rgb="FF0000FF"/>
      </left>
      <right style="mediumDashed">
        <color rgb="FF0000FF"/>
      </right>
      <top style="medium"/>
      <bottom style="mediumDashed">
        <color rgb="FF0000FF"/>
      </bottom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</borders>
  <cellStyleXfs count="7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6" borderId="1" applyNumberFormat="0" applyAlignment="0" applyProtection="0"/>
    <xf numFmtId="0" fontId="78" fillId="27" borderId="0" applyNumberFormat="0" applyBorder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0" fillId="0" borderId="3" applyNumberFormat="0" applyFill="0" applyAlignment="0" applyProtection="0"/>
    <xf numFmtId="0" fontId="81" fillId="29" borderId="0" applyNumberFormat="0" applyBorder="0" applyAlignment="0" applyProtection="0"/>
    <xf numFmtId="0" fontId="82" fillId="30" borderId="4" applyNumberFormat="0" applyAlignment="0" applyProtection="0"/>
    <xf numFmtId="0" fontId="8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88" fillId="30" borderId="9" applyNumberFormat="0" applyAlignment="0" applyProtection="0"/>
    <xf numFmtId="0" fontId="8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0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91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9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2" fillId="0" borderId="0" applyNumberFormat="0" applyFill="0" applyBorder="0" applyAlignment="0" applyProtection="0"/>
    <xf numFmtId="0" fontId="93" fillId="32" borderId="0" applyNumberFormat="0" applyBorder="0" applyAlignment="0" applyProtection="0"/>
  </cellStyleXfs>
  <cellXfs count="512">
    <xf numFmtId="0" fontId="0" fillId="0" borderId="0" xfId="0" applyFont="1" applyAlignment="1">
      <alignment vertical="center"/>
    </xf>
    <xf numFmtId="0" fontId="2" fillId="0" borderId="0" xfId="63">
      <alignment vertical="center"/>
      <protection/>
    </xf>
    <xf numFmtId="0" fontId="2" fillId="0" borderId="0" xfId="63" applyAlignment="1">
      <alignment horizontal="center" vertical="center"/>
      <protection/>
    </xf>
    <xf numFmtId="0" fontId="6" fillId="0" borderId="0" xfId="63" applyFont="1">
      <alignment vertical="center"/>
      <protection/>
    </xf>
    <xf numFmtId="0" fontId="7" fillId="0" borderId="0" xfId="65">
      <alignment vertical="center"/>
      <protection/>
    </xf>
    <xf numFmtId="0" fontId="2" fillId="0" borderId="0" xfId="65" applyFont="1">
      <alignment vertical="center"/>
      <protection/>
    </xf>
    <xf numFmtId="0" fontId="91" fillId="0" borderId="0" xfId="64">
      <alignment vertical="center"/>
      <protection/>
    </xf>
    <xf numFmtId="0" fontId="91" fillId="0" borderId="0" xfId="64" applyFont="1">
      <alignment vertical="center"/>
      <protection/>
    </xf>
    <xf numFmtId="3" fontId="91" fillId="0" borderId="0" xfId="64" applyNumberFormat="1" applyFont="1" applyAlignment="1">
      <alignment horizontal="left" vertical="center"/>
      <protection/>
    </xf>
    <xf numFmtId="0" fontId="91" fillId="0" borderId="0" xfId="64" applyFont="1" applyAlignment="1">
      <alignment horizontal="left" vertical="center"/>
      <protection/>
    </xf>
    <xf numFmtId="0" fontId="2" fillId="0" borderId="0" xfId="63" applyAlignment="1">
      <alignment horizontal="left" vertical="center" wrapText="1"/>
      <protection/>
    </xf>
    <xf numFmtId="0" fontId="9" fillId="0" borderId="0" xfId="63" applyFont="1" applyAlignment="1">
      <alignment horizontal="left" vertical="center"/>
      <protection/>
    </xf>
    <xf numFmtId="0" fontId="2" fillId="0" borderId="0" xfId="63" applyFont="1">
      <alignment vertical="center"/>
      <protection/>
    </xf>
    <xf numFmtId="0" fontId="7" fillId="0" borderId="0" xfId="65" applyFont="1">
      <alignment vertical="center"/>
      <protection/>
    </xf>
    <xf numFmtId="0" fontId="2" fillId="0" borderId="10" xfId="63" applyBorder="1" applyAlignment="1">
      <alignment horizontal="center" vertical="center"/>
      <protection/>
    </xf>
    <xf numFmtId="0" fontId="2" fillId="0" borderId="11" xfId="63" applyBorder="1" applyAlignment="1">
      <alignment horizontal="center" vertical="center"/>
      <protection/>
    </xf>
    <xf numFmtId="0" fontId="2" fillId="0" borderId="12" xfId="63" applyBorder="1" applyAlignment="1">
      <alignment horizontal="center" vertical="center"/>
      <protection/>
    </xf>
    <xf numFmtId="0" fontId="2" fillId="0" borderId="13" xfId="63" applyBorder="1" applyAlignment="1">
      <alignment horizontal="left" vertical="top" wrapText="1"/>
      <protection/>
    </xf>
    <xf numFmtId="176" fontId="2" fillId="0" borderId="14" xfId="63" applyNumberFormat="1" applyBorder="1" applyAlignment="1">
      <alignment horizontal="center" vertical="center"/>
      <protection/>
    </xf>
    <xf numFmtId="0" fontId="2" fillId="0" borderId="15" xfId="63" applyBorder="1" applyAlignment="1">
      <alignment horizontal="left" vertical="top" wrapText="1"/>
      <protection/>
    </xf>
    <xf numFmtId="0" fontId="2" fillId="0" borderId="16" xfId="63" applyBorder="1" applyAlignment="1">
      <alignment horizontal="left" vertical="top" wrapText="1"/>
      <protection/>
    </xf>
    <xf numFmtId="0" fontId="2" fillId="0" borderId="17" xfId="63" applyFont="1" applyBorder="1" applyAlignment="1">
      <alignment horizontal="center" vertical="center"/>
      <protection/>
    </xf>
    <xf numFmtId="176" fontId="91" fillId="0" borderId="18" xfId="64" applyNumberFormat="1" applyBorder="1" applyAlignment="1">
      <alignment horizontal="center" vertical="center"/>
      <protection/>
    </xf>
    <xf numFmtId="0" fontId="2" fillId="0" borderId="19" xfId="63" applyFont="1" applyBorder="1">
      <alignment vertical="center"/>
      <protection/>
    </xf>
    <xf numFmtId="0" fontId="0" fillId="0" borderId="0" xfId="63" applyFont="1">
      <alignment vertical="center"/>
      <protection/>
    </xf>
    <xf numFmtId="0" fontId="6" fillId="0" borderId="0" xfId="66" applyFont="1">
      <alignment vertical="center"/>
      <protection/>
    </xf>
    <xf numFmtId="0" fontId="2" fillId="0" borderId="0" xfId="66" applyFont="1">
      <alignment vertical="center"/>
      <protection/>
    </xf>
    <xf numFmtId="0" fontId="10" fillId="0" borderId="0" xfId="65" applyFont="1">
      <alignment vertical="center"/>
      <protection/>
    </xf>
    <xf numFmtId="0" fontId="91" fillId="0" borderId="0" xfId="64" applyAlignment="1">
      <alignment horizontal="center" vertical="center"/>
      <protection/>
    </xf>
    <xf numFmtId="0" fontId="6" fillId="0" borderId="0" xfId="64" applyFont="1">
      <alignment vertical="center"/>
      <protection/>
    </xf>
    <xf numFmtId="0" fontId="7" fillId="0" borderId="0" xfId="65" applyAlignment="1">
      <alignment horizontal="left" vertical="center"/>
      <protection/>
    </xf>
    <xf numFmtId="0" fontId="94" fillId="0" borderId="0" xfId="64" applyFont="1">
      <alignment vertical="center"/>
      <protection/>
    </xf>
    <xf numFmtId="0" fontId="91" fillId="0" borderId="0" xfId="64" applyAlignment="1">
      <alignment horizontal="left" vertical="center" wrapText="1"/>
      <protection/>
    </xf>
    <xf numFmtId="0" fontId="91" fillId="0" borderId="0" xfId="64" applyAlignment="1">
      <alignment horizontal="center" vertical="center" wrapText="1"/>
      <protection/>
    </xf>
    <xf numFmtId="0" fontId="91" fillId="0" borderId="10" xfId="64" applyBorder="1" applyAlignment="1">
      <alignment horizontal="center" vertical="center"/>
      <protection/>
    </xf>
    <xf numFmtId="0" fontId="91" fillId="0" borderId="11" xfId="64" applyBorder="1" applyAlignment="1">
      <alignment horizontal="center" vertical="center"/>
      <protection/>
    </xf>
    <xf numFmtId="0" fontId="91" fillId="0" borderId="12" xfId="64" applyBorder="1" applyAlignment="1">
      <alignment horizontal="center" vertical="center"/>
      <protection/>
    </xf>
    <xf numFmtId="0" fontId="7" fillId="0" borderId="13" xfId="64" applyFont="1" applyBorder="1" applyAlignment="1">
      <alignment horizontal="left" vertical="center" wrapText="1"/>
      <protection/>
    </xf>
    <xf numFmtId="176" fontId="91" fillId="0" borderId="14" xfId="64" applyNumberFormat="1" applyBorder="1" applyAlignment="1">
      <alignment horizontal="center" vertical="center"/>
      <protection/>
    </xf>
    <xf numFmtId="0" fontId="7" fillId="0" borderId="15" xfId="64" applyFont="1" applyBorder="1" applyAlignment="1" quotePrefix="1">
      <alignment vertical="top" wrapText="1"/>
      <protection/>
    </xf>
    <xf numFmtId="0" fontId="7" fillId="0" borderId="13" xfId="64" applyFont="1" applyBorder="1" applyAlignment="1">
      <alignment vertical="center" wrapText="1"/>
      <protection/>
    </xf>
    <xf numFmtId="0" fontId="7" fillId="0" borderId="20" xfId="64" applyFont="1" applyBorder="1" applyAlignment="1" quotePrefix="1">
      <alignment vertical="top" wrapText="1"/>
      <protection/>
    </xf>
    <xf numFmtId="176" fontId="91" fillId="0" borderId="21" xfId="64" applyNumberFormat="1" applyBorder="1" applyAlignment="1">
      <alignment horizontal="center" vertical="center"/>
      <protection/>
    </xf>
    <xf numFmtId="0" fontId="7" fillId="0" borderId="22" xfId="64" applyFont="1" applyBorder="1" applyAlignment="1" quotePrefix="1">
      <alignment vertical="top" wrapText="1"/>
      <protection/>
    </xf>
    <xf numFmtId="0" fontId="2" fillId="0" borderId="17" xfId="63" applyBorder="1" applyAlignment="1">
      <alignment horizontal="center" vertical="center"/>
      <protection/>
    </xf>
    <xf numFmtId="0" fontId="91" fillId="0" borderId="19" xfId="64" applyBorder="1">
      <alignment vertical="center"/>
      <protection/>
    </xf>
    <xf numFmtId="0" fontId="2" fillId="0" borderId="0" xfId="63" applyBorder="1" applyAlignment="1">
      <alignment horizontal="center" vertical="center"/>
      <protection/>
    </xf>
    <xf numFmtId="176" fontId="91" fillId="0" borderId="0" xfId="64" applyNumberFormat="1" applyBorder="1" applyAlignment="1">
      <alignment horizontal="center" vertical="center"/>
      <protection/>
    </xf>
    <xf numFmtId="0" fontId="91" fillId="0" borderId="0" xfId="64" applyBorder="1">
      <alignment vertical="center"/>
      <protection/>
    </xf>
    <xf numFmtId="0" fontId="10" fillId="0" borderId="0" xfId="64" applyFont="1">
      <alignment vertical="center"/>
      <protection/>
    </xf>
    <xf numFmtId="0" fontId="6" fillId="0" borderId="0" xfId="65" applyFont="1">
      <alignment vertical="center"/>
      <protection/>
    </xf>
    <xf numFmtId="0" fontId="7" fillId="0" borderId="0" xfId="65" applyAlignment="1">
      <alignment horizontal="center" vertical="center"/>
      <protection/>
    </xf>
    <xf numFmtId="0" fontId="13" fillId="0" borderId="0" xfId="63" applyFont="1">
      <alignment vertical="center"/>
      <protection/>
    </xf>
    <xf numFmtId="0" fontId="2" fillId="0" borderId="13" xfId="63" applyBorder="1" applyAlignment="1">
      <alignment horizontal="left" vertical="center" wrapText="1"/>
      <protection/>
    </xf>
    <xf numFmtId="0" fontId="2" fillId="0" borderId="16" xfId="63" applyBorder="1" applyAlignment="1">
      <alignment horizontal="left" vertical="center" wrapText="1"/>
      <protection/>
    </xf>
    <xf numFmtId="0" fontId="2" fillId="0" borderId="13" xfId="63" applyBorder="1" applyAlignment="1">
      <alignment vertical="center" wrapText="1"/>
      <protection/>
    </xf>
    <xf numFmtId="0" fontId="2" fillId="0" borderId="19" xfId="63" applyBorder="1" applyAlignment="1">
      <alignment horizontal="left" vertical="top"/>
      <protection/>
    </xf>
    <xf numFmtId="0" fontId="2" fillId="0" borderId="0" xfId="63" applyBorder="1">
      <alignment vertical="center"/>
      <protection/>
    </xf>
    <xf numFmtId="0" fontId="2" fillId="0" borderId="0" xfId="63" applyAlignment="1">
      <alignment horizontal="left" vertical="center"/>
      <protection/>
    </xf>
    <xf numFmtId="0" fontId="6" fillId="0" borderId="0" xfId="67" applyFont="1">
      <alignment vertical="center"/>
      <protection/>
    </xf>
    <xf numFmtId="0" fontId="2" fillId="0" borderId="0" xfId="67" applyFont="1">
      <alignment vertical="center"/>
      <protection/>
    </xf>
    <xf numFmtId="0" fontId="95" fillId="0" borderId="0" xfId="67" applyFont="1" applyAlignment="1">
      <alignment horizontal="left" vertical="top" wrapText="1"/>
      <protection/>
    </xf>
    <xf numFmtId="0" fontId="2" fillId="0" borderId="0" xfId="67" applyFont="1" applyAlignment="1">
      <alignment horizontal="left" vertical="top" wrapText="1"/>
      <protection/>
    </xf>
    <xf numFmtId="0" fontId="2" fillId="0" borderId="0" xfId="63" applyFont="1" applyAlignment="1">
      <alignment vertical="center" wrapText="1"/>
      <protection/>
    </xf>
    <xf numFmtId="0" fontId="2" fillId="0" borderId="0" xfId="63" applyFont="1" applyAlignment="1">
      <alignment horizontal="left" vertical="center"/>
      <protection/>
    </xf>
    <xf numFmtId="0" fontId="91" fillId="0" borderId="0" xfId="64" applyFont="1">
      <alignment vertical="center"/>
      <protection/>
    </xf>
    <xf numFmtId="0" fontId="2" fillId="0" borderId="0" xfId="69" applyFont="1" applyFill="1" applyAlignment="1">
      <alignment horizontal="center"/>
      <protection/>
    </xf>
    <xf numFmtId="0" fontId="2" fillId="0" borderId="0" xfId="69" applyFont="1" applyFill="1" applyAlignment="1">
      <alignment/>
      <protection/>
    </xf>
    <xf numFmtId="0" fontId="94" fillId="0" borderId="0" xfId="69" applyFont="1" applyFill="1" applyAlignment="1">
      <alignment horizontal="left" vertical="center"/>
      <protection/>
    </xf>
    <xf numFmtId="0" fontId="2" fillId="0" borderId="0" xfId="69" applyFont="1" applyFill="1" applyAlignment="1">
      <alignment horizontal="left" vertical="center"/>
      <protection/>
    </xf>
    <xf numFmtId="0" fontId="2" fillId="0" borderId="0" xfId="69" applyFont="1" applyFill="1" applyAlignment="1">
      <alignment vertical="center"/>
      <protection/>
    </xf>
    <xf numFmtId="177" fontId="2" fillId="0" borderId="0" xfId="69" applyNumberFormat="1" applyFont="1" applyFill="1" applyAlignment="1">
      <alignment horizontal="center"/>
      <protection/>
    </xf>
    <xf numFmtId="0" fontId="2" fillId="0" borderId="23" xfId="69" applyFont="1" applyFill="1" applyBorder="1" applyAlignment="1">
      <alignment horizontal="left"/>
      <protection/>
    </xf>
    <xf numFmtId="0" fontId="2" fillId="0" borderId="24" xfId="69" applyFont="1" applyFill="1" applyBorder="1" applyAlignment="1">
      <alignment horizontal="center"/>
      <protection/>
    </xf>
    <xf numFmtId="0" fontId="6" fillId="0" borderId="24" xfId="69" applyFont="1" applyFill="1" applyBorder="1" applyAlignment="1">
      <alignment horizontal="center"/>
      <protection/>
    </xf>
    <xf numFmtId="0" fontId="2" fillId="0" borderId="25" xfId="69" applyFont="1" applyFill="1" applyBorder="1" applyAlignment="1">
      <alignment horizontal="center"/>
      <protection/>
    </xf>
    <xf numFmtId="0" fontId="2" fillId="0" borderId="26" xfId="69" applyFont="1" applyFill="1" applyBorder="1" applyAlignment="1">
      <alignment horizontal="center"/>
      <protection/>
    </xf>
    <xf numFmtId="0" fontId="2" fillId="0" borderId="27" xfId="69" applyFont="1" applyFill="1" applyBorder="1" applyAlignment="1">
      <alignment horizontal="center"/>
      <protection/>
    </xf>
    <xf numFmtId="0" fontId="2" fillId="0" borderId="28" xfId="69" applyFont="1" applyFill="1" applyBorder="1" applyAlignment="1">
      <alignment horizontal="center"/>
      <protection/>
    </xf>
    <xf numFmtId="0" fontId="2" fillId="0" borderId="29" xfId="69" applyFont="1" applyFill="1" applyBorder="1" applyAlignment="1">
      <alignment horizontal="center"/>
      <protection/>
    </xf>
    <xf numFmtId="0" fontId="2" fillId="0" borderId="30" xfId="69" applyFont="1" applyFill="1" applyBorder="1" applyAlignment="1">
      <alignment horizontal="center"/>
      <protection/>
    </xf>
    <xf numFmtId="0" fontId="2" fillId="0" borderId="31" xfId="69" applyFont="1" applyFill="1" applyBorder="1" applyAlignment="1">
      <alignment horizontal="center"/>
      <protection/>
    </xf>
    <xf numFmtId="0" fontId="2" fillId="0" borderId="0" xfId="69" applyFont="1" applyFill="1" applyBorder="1" applyAlignment="1">
      <alignment horizontal="center"/>
      <protection/>
    </xf>
    <xf numFmtId="0" fontId="2" fillId="0" borderId="32" xfId="69" applyFont="1" applyFill="1" applyBorder="1" applyAlignment="1">
      <alignment horizontal="center"/>
      <protection/>
    </xf>
    <xf numFmtId="0" fontId="2" fillId="33" borderId="33" xfId="69" applyFont="1" applyFill="1" applyBorder="1" applyAlignment="1">
      <alignment horizontal="center"/>
      <protection/>
    </xf>
    <xf numFmtId="0" fontId="2" fillId="33" borderId="34" xfId="69" applyFont="1" applyFill="1" applyBorder="1" applyAlignment="1">
      <alignment horizontal="center"/>
      <protection/>
    </xf>
    <xf numFmtId="0" fontId="16" fillId="0" borderId="32" xfId="69" applyFont="1" applyFill="1" applyBorder="1" applyAlignment="1">
      <alignment horizontal="center"/>
      <protection/>
    </xf>
    <xf numFmtId="0" fontId="2" fillId="33" borderId="32" xfId="69" applyFont="1" applyFill="1" applyBorder="1" applyAlignment="1">
      <alignment horizontal="center"/>
      <protection/>
    </xf>
    <xf numFmtId="0" fontId="2" fillId="33" borderId="0" xfId="69" applyFont="1" applyFill="1" applyBorder="1" applyAlignment="1">
      <alignment horizontal="center"/>
      <protection/>
    </xf>
    <xf numFmtId="0" fontId="16" fillId="0" borderId="0" xfId="69" applyFont="1" applyFill="1" applyBorder="1" applyAlignment="1">
      <alignment horizontal="center"/>
      <protection/>
    </xf>
    <xf numFmtId="0" fontId="2" fillId="34" borderId="32" xfId="69" applyFont="1" applyFill="1" applyBorder="1" applyAlignment="1">
      <alignment horizontal="center"/>
      <protection/>
    </xf>
    <xf numFmtId="0" fontId="2" fillId="33" borderId="35" xfId="69" applyFont="1" applyFill="1" applyBorder="1" applyAlignment="1">
      <alignment horizontal="center"/>
      <protection/>
    </xf>
    <xf numFmtId="0" fontId="2" fillId="33" borderId="31" xfId="69" applyFont="1" applyFill="1" applyBorder="1" applyAlignment="1">
      <alignment horizontal="center"/>
      <protection/>
    </xf>
    <xf numFmtId="0" fontId="2" fillId="33" borderId="36" xfId="69" applyFont="1" applyFill="1" applyBorder="1" applyAlignment="1">
      <alignment horizontal="center"/>
      <protection/>
    </xf>
    <xf numFmtId="0" fontId="2" fillId="33" borderId="37" xfId="69" applyFont="1" applyFill="1" applyBorder="1" applyAlignment="1">
      <alignment horizontal="center"/>
      <protection/>
    </xf>
    <xf numFmtId="0" fontId="16" fillId="35" borderId="38" xfId="69" applyFont="1" applyFill="1" applyBorder="1" applyAlignment="1">
      <alignment horizontal="center"/>
      <protection/>
    </xf>
    <xf numFmtId="0" fontId="16" fillId="35" borderId="39" xfId="69" applyFont="1" applyFill="1" applyBorder="1" applyAlignment="1">
      <alignment horizontal="center"/>
      <protection/>
    </xf>
    <xf numFmtId="0" fontId="16" fillId="35" borderId="40" xfId="69" applyFont="1" applyFill="1" applyBorder="1" applyAlignment="1">
      <alignment horizontal="center"/>
      <protection/>
    </xf>
    <xf numFmtId="0" fontId="2" fillId="33" borderId="41" xfId="69" applyFont="1" applyFill="1" applyBorder="1" applyAlignment="1">
      <alignment horizontal="center"/>
      <protection/>
    </xf>
    <xf numFmtId="0" fontId="2" fillId="0" borderId="0" xfId="69" applyFont="1" applyFill="1" applyAlignment="1">
      <alignment horizontal="center" vertical="top"/>
      <protection/>
    </xf>
    <xf numFmtId="0" fontId="17" fillId="0" borderId="0" xfId="69" applyFont="1" applyFill="1" applyBorder="1" applyAlignment="1">
      <alignment horizontal="center"/>
      <protection/>
    </xf>
    <xf numFmtId="0" fontId="16" fillId="36" borderId="42" xfId="69" applyFont="1" applyFill="1" applyBorder="1" applyAlignment="1">
      <alignment horizontal="center"/>
      <protection/>
    </xf>
    <xf numFmtId="0" fontId="16" fillId="36" borderId="43" xfId="69" applyFont="1" applyFill="1" applyBorder="1" applyAlignment="1">
      <alignment horizontal="center"/>
      <protection/>
    </xf>
    <xf numFmtId="0" fontId="16" fillId="36" borderId="44" xfId="69" applyFont="1" applyFill="1" applyBorder="1" applyAlignment="1">
      <alignment horizontal="center"/>
      <protection/>
    </xf>
    <xf numFmtId="0" fontId="16" fillId="37" borderId="38" xfId="69" applyFont="1" applyFill="1" applyBorder="1" applyAlignment="1">
      <alignment horizontal="center"/>
      <protection/>
    </xf>
    <xf numFmtId="0" fontId="16" fillId="37" borderId="39" xfId="69" applyFont="1" applyFill="1" applyBorder="1" applyAlignment="1">
      <alignment horizontal="center"/>
      <protection/>
    </xf>
    <xf numFmtId="0" fontId="16" fillId="37" borderId="40" xfId="69" applyFont="1" applyFill="1" applyBorder="1" applyAlignment="1">
      <alignment horizontal="center"/>
      <protection/>
    </xf>
    <xf numFmtId="0" fontId="16" fillId="0" borderId="45" xfId="69" applyFont="1" applyFill="1" applyBorder="1" applyAlignment="1">
      <alignment horizontal="center"/>
      <protection/>
    </xf>
    <xf numFmtId="0" fontId="6" fillId="0" borderId="45" xfId="69" applyFont="1" applyFill="1" applyBorder="1" applyAlignment="1">
      <alignment horizontal="center"/>
      <protection/>
    </xf>
    <xf numFmtId="0" fontId="2" fillId="0" borderId="46" xfId="69" applyFont="1" applyFill="1" applyBorder="1" applyAlignment="1">
      <alignment horizontal="center"/>
      <protection/>
    </xf>
    <xf numFmtId="0" fontId="2" fillId="0" borderId="39" xfId="69" applyFont="1" applyFill="1" applyBorder="1" applyAlignment="1">
      <alignment horizontal="center"/>
      <protection/>
    </xf>
    <xf numFmtId="0" fontId="6" fillId="0" borderId="39" xfId="69" applyFont="1" applyFill="1" applyBorder="1" applyAlignment="1">
      <alignment horizontal="center"/>
      <protection/>
    </xf>
    <xf numFmtId="0" fontId="6" fillId="0" borderId="0" xfId="69" applyFont="1" applyFill="1" applyBorder="1" applyAlignment="1">
      <alignment horizontal="center"/>
      <protection/>
    </xf>
    <xf numFmtId="49" fontId="17" fillId="35" borderId="40" xfId="69" applyNumberFormat="1" applyFont="1" applyFill="1" applyBorder="1" applyAlignment="1">
      <alignment horizontal="center"/>
      <protection/>
    </xf>
    <xf numFmtId="0" fontId="2" fillId="0" borderId="41" xfId="69" applyFont="1" applyFill="1" applyBorder="1" applyAlignment="1">
      <alignment horizontal="center"/>
      <protection/>
    </xf>
    <xf numFmtId="0" fontId="2" fillId="34" borderId="27" xfId="69" applyFont="1" applyFill="1" applyBorder="1" applyAlignment="1">
      <alignment horizontal="center"/>
      <protection/>
    </xf>
    <xf numFmtId="0" fontId="18" fillId="0" borderId="27" xfId="69" applyFont="1" applyFill="1" applyBorder="1" applyAlignment="1">
      <alignment horizontal="center"/>
      <protection/>
    </xf>
    <xf numFmtId="0" fontId="2" fillId="0" borderId="47" xfId="69" applyFont="1" applyFill="1" applyBorder="1" applyAlignment="1">
      <alignment horizontal="center"/>
      <protection/>
    </xf>
    <xf numFmtId="0" fontId="6" fillId="0" borderId="32" xfId="69" applyFont="1" applyFill="1" applyBorder="1" applyAlignment="1">
      <alignment horizontal="center"/>
      <protection/>
    </xf>
    <xf numFmtId="0" fontId="2" fillId="0" borderId="37" xfId="69" applyFont="1" applyFill="1" applyBorder="1" applyAlignment="1">
      <alignment horizontal="center"/>
      <protection/>
    </xf>
    <xf numFmtId="0" fontId="2" fillId="0" borderId="36" xfId="69" applyFont="1" applyFill="1" applyBorder="1" applyAlignment="1">
      <alignment horizontal="center"/>
      <protection/>
    </xf>
    <xf numFmtId="0" fontId="16" fillId="35" borderId="48" xfId="69" applyFont="1" applyFill="1" applyBorder="1" applyAlignment="1">
      <alignment horizontal="center"/>
      <protection/>
    </xf>
    <xf numFmtId="0" fontId="95" fillId="0" borderId="32" xfId="69" applyFont="1" applyFill="1" applyBorder="1" applyAlignment="1">
      <alignment horizontal="center"/>
      <protection/>
    </xf>
    <xf numFmtId="0" fontId="96" fillId="38" borderId="38" xfId="69" applyFont="1" applyFill="1" applyBorder="1" applyAlignment="1">
      <alignment horizontal="center"/>
      <protection/>
    </xf>
    <xf numFmtId="0" fontId="96" fillId="38" borderId="39" xfId="69" applyFont="1" applyFill="1" applyBorder="1" applyAlignment="1">
      <alignment horizontal="center"/>
      <protection/>
    </xf>
    <xf numFmtId="0" fontId="96" fillId="38" borderId="40" xfId="69" applyFont="1" applyFill="1" applyBorder="1" applyAlignment="1">
      <alignment horizontal="center"/>
      <protection/>
    </xf>
    <xf numFmtId="179" fontId="19" fillId="39" borderId="38" xfId="69" applyNumberFormat="1" applyFont="1" applyFill="1" applyBorder="1" applyAlignment="1">
      <alignment horizontal="center"/>
      <protection/>
    </xf>
    <xf numFmtId="0" fontId="16" fillId="39" borderId="39" xfId="69" applyFont="1" applyFill="1" applyBorder="1" applyAlignment="1">
      <alignment horizontal="center"/>
      <protection/>
    </xf>
    <xf numFmtId="0" fontId="16" fillId="39" borderId="40" xfId="69" applyFont="1" applyFill="1" applyBorder="1" applyAlignment="1">
      <alignment horizontal="center"/>
      <protection/>
    </xf>
    <xf numFmtId="0" fontId="16" fillId="36" borderId="38" xfId="69" applyFont="1" applyFill="1" applyBorder="1" applyAlignment="1">
      <alignment horizontal="center"/>
      <protection/>
    </xf>
    <xf numFmtId="0" fontId="16" fillId="36" borderId="39" xfId="69" applyFont="1" applyFill="1" applyBorder="1" applyAlignment="1">
      <alignment horizontal="center"/>
      <protection/>
    </xf>
    <xf numFmtId="0" fontId="16" fillId="36" borderId="40" xfId="69" applyFont="1" applyFill="1" applyBorder="1" applyAlignment="1">
      <alignment horizontal="center"/>
      <protection/>
    </xf>
    <xf numFmtId="0" fontId="16" fillId="40" borderId="38" xfId="69" applyFont="1" applyFill="1" applyBorder="1" applyAlignment="1">
      <alignment horizontal="center"/>
      <protection/>
    </xf>
    <xf numFmtId="0" fontId="16" fillId="40" borderId="39" xfId="69" applyFont="1" applyFill="1" applyBorder="1" applyAlignment="1">
      <alignment horizontal="center"/>
      <protection/>
    </xf>
    <xf numFmtId="0" fontId="16" fillId="40" borderId="40" xfId="69" applyFont="1" applyFill="1" applyBorder="1" applyAlignment="1">
      <alignment horizontal="center"/>
      <protection/>
    </xf>
    <xf numFmtId="0" fontId="6" fillId="33" borderId="41" xfId="69" applyFont="1" applyFill="1" applyBorder="1" applyAlignment="1">
      <alignment horizontal="center"/>
      <protection/>
    </xf>
    <xf numFmtId="0" fontId="16" fillId="38" borderId="23" xfId="69" applyFont="1" applyFill="1" applyBorder="1" applyAlignment="1">
      <alignment horizontal="center"/>
      <protection/>
    </xf>
    <xf numFmtId="0" fontId="16" fillId="38" borderId="39" xfId="69" applyFont="1" applyFill="1" applyBorder="1" applyAlignment="1">
      <alignment horizontal="center"/>
      <protection/>
    </xf>
    <xf numFmtId="0" fontId="16" fillId="38" borderId="40" xfId="69" applyFont="1" applyFill="1" applyBorder="1" applyAlignment="1">
      <alignment horizontal="center"/>
      <protection/>
    </xf>
    <xf numFmtId="0" fontId="16" fillId="41" borderId="23" xfId="69" applyFont="1" applyFill="1" applyBorder="1" applyAlignment="1">
      <alignment horizontal="center"/>
      <protection/>
    </xf>
    <xf numFmtId="0" fontId="16" fillId="41" borderId="24" xfId="69" applyFont="1" applyFill="1" applyBorder="1" applyAlignment="1">
      <alignment horizontal="center"/>
      <protection/>
    </xf>
    <xf numFmtId="0" fontId="16" fillId="41" borderId="49" xfId="69" applyFont="1" applyFill="1" applyBorder="1" applyAlignment="1">
      <alignment horizontal="center"/>
      <protection/>
    </xf>
    <xf numFmtId="0" fontId="96" fillId="42" borderId="50" xfId="69" applyFont="1" applyFill="1" applyBorder="1" applyAlignment="1">
      <alignment horizontal="center"/>
      <protection/>
    </xf>
    <xf numFmtId="0" fontId="96" fillId="42" borderId="51" xfId="69" applyFont="1" applyFill="1" applyBorder="1" applyAlignment="1">
      <alignment horizontal="center"/>
      <protection/>
    </xf>
    <xf numFmtId="0" fontId="16" fillId="42" borderId="52" xfId="69" applyFont="1" applyFill="1" applyBorder="1" applyAlignment="1">
      <alignment horizontal="center"/>
      <protection/>
    </xf>
    <xf numFmtId="0" fontId="16" fillId="42" borderId="53" xfId="69" applyFont="1" applyFill="1" applyBorder="1" applyAlignment="1">
      <alignment horizontal="center"/>
      <protection/>
    </xf>
    <xf numFmtId="0" fontId="16" fillId="42" borderId="54" xfId="69" applyNumberFormat="1" applyFont="1" applyFill="1" applyBorder="1" applyAlignment="1">
      <alignment horizontal="center"/>
      <protection/>
    </xf>
    <xf numFmtId="0" fontId="2" fillId="33" borderId="36" xfId="69" applyNumberFormat="1" applyFont="1" applyFill="1" applyBorder="1" applyAlignment="1">
      <alignment horizontal="center"/>
      <protection/>
    </xf>
    <xf numFmtId="0" fontId="16" fillId="39" borderId="38" xfId="69" applyFont="1" applyFill="1" applyBorder="1" applyAlignment="1">
      <alignment horizontal="center"/>
      <protection/>
    </xf>
    <xf numFmtId="179" fontId="17" fillId="39" borderId="39" xfId="69" applyNumberFormat="1" applyFont="1" applyFill="1" applyBorder="1" applyAlignment="1">
      <alignment horizontal="center"/>
      <protection/>
    </xf>
    <xf numFmtId="179" fontId="17" fillId="39" borderId="40" xfId="69" applyNumberFormat="1" applyFont="1" applyFill="1" applyBorder="1" applyAlignment="1">
      <alignment horizontal="center"/>
      <protection/>
    </xf>
    <xf numFmtId="0" fontId="16" fillId="42" borderId="50" xfId="69" applyFont="1" applyFill="1" applyBorder="1" applyAlignment="1">
      <alignment horizontal="center"/>
      <protection/>
    </xf>
    <xf numFmtId="0" fontId="16" fillId="42" borderId="55" xfId="69" applyFont="1" applyFill="1" applyBorder="1" applyAlignment="1">
      <alignment horizontal="center"/>
      <protection/>
    </xf>
    <xf numFmtId="0" fontId="16" fillId="42" borderId="56" xfId="69" applyFont="1" applyFill="1" applyBorder="1" applyAlignment="1">
      <alignment horizontal="center"/>
      <protection/>
    </xf>
    <xf numFmtId="0" fontId="2" fillId="33" borderId="26" xfId="69" applyFont="1" applyFill="1" applyBorder="1" applyAlignment="1">
      <alignment horizontal="center"/>
      <protection/>
    </xf>
    <xf numFmtId="0" fontId="2" fillId="0" borderId="27" xfId="69" applyFont="1" applyFill="1" applyBorder="1" applyAlignment="1">
      <alignment horizontal="center" vertical="top"/>
      <protection/>
    </xf>
    <xf numFmtId="0" fontId="2" fillId="0" borderId="34" xfId="69" applyFont="1" applyFill="1" applyBorder="1" applyAlignment="1">
      <alignment horizontal="center"/>
      <protection/>
    </xf>
    <xf numFmtId="179" fontId="20" fillId="6" borderId="57" xfId="69" applyNumberFormat="1" applyFont="1" applyFill="1" applyBorder="1" applyAlignment="1">
      <alignment horizontal="center"/>
      <protection/>
    </xf>
    <xf numFmtId="0" fontId="16" fillId="6" borderId="58" xfId="69" applyFont="1" applyFill="1" applyBorder="1" applyAlignment="1">
      <alignment horizontal="center"/>
      <protection/>
    </xf>
    <xf numFmtId="0" fontId="16" fillId="6" borderId="59" xfId="69" applyFont="1" applyFill="1" applyBorder="1" applyAlignment="1">
      <alignment horizontal="center"/>
      <protection/>
    </xf>
    <xf numFmtId="0" fontId="16" fillId="13" borderId="38" xfId="69" applyFont="1" applyFill="1" applyBorder="1" applyAlignment="1">
      <alignment horizontal="center"/>
      <protection/>
    </xf>
    <xf numFmtId="0" fontId="16" fillId="13" borderId="39" xfId="69" applyFont="1" applyFill="1" applyBorder="1" applyAlignment="1">
      <alignment horizontal="center"/>
      <protection/>
    </xf>
    <xf numFmtId="0" fontId="16" fillId="13" borderId="40" xfId="69" applyFont="1" applyFill="1" applyBorder="1" applyAlignment="1">
      <alignment horizontal="center"/>
      <protection/>
    </xf>
    <xf numFmtId="0" fontId="16" fillId="40" borderId="60" xfId="69" applyFont="1" applyFill="1" applyBorder="1" applyAlignment="1">
      <alignment horizontal="center"/>
      <protection/>
    </xf>
    <xf numFmtId="0" fontId="16" fillId="40" borderId="61" xfId="69" applyFont="1" applyFill="1" applyBorder="1" applyAlignment="1">
      <alignment horizontal="center"/>
      <protection/>
    </xf>
    <xf numFmtId="0" fontId="16" fillId="40" borderId="62" xfId="69" applyFont="1" applyFill="1" applyBorder="1" applyAlignment="1">
      <alignment horizontal="center"/>
      <protection/>
    </xf>
    <xf numFmtId="0" fontId="16" fillId="43" borderId="38" xfId="69" applyFont="1" applyFill="1" applyBorder="1" applyAlignment="1">
      <alignment horizontal="center"/>
      <protection/>
    </xf>
    <xf numFmtId="0" fontId="16" fillId="43" borderId="39" xfId="69" applyFont="1" applyFill="1" applyBorder="1" applyAlignment="1">
      <alignment horizontal="center"/>
      <protection/>
    </xf>
    <xf numFmtId="0" fontId="16" fillId="43" borderId="40" xfId="69" applyFont="1" applyFill="1" applyBorder="1" applyAlignment="1">
      <alignment horizontal="center"/>
      <protection/>
    </xf>
    <xf numFmtId="0" fontId="16" fillId="44" borderId="38" xfId="69" applyFont="1" applyFill="1" applyBorder="1" applyAlignment="1">
      <alignment horizontal="center"/>
      <protection/>
    </xf>
    <xf numFmtId="0" fontId="16" fillId="44" borderId="39" xfId="69" applyFont="1" applyFill="1" applyBorder="1" applyAlignment="1">
      <alignment horizontal="center"/>
      <protection/>
    </xf>
    <xf numFmtId="0" fontId="16" fillId="44" borderId="40" xfId="69" applyFont="1" applyFill="1" applyBorder="1" applyAlignment="1">
      <alignment horizontal="center"/>
      <protection/>
    </xf>
    <xf numFmtId="0" fontId="6" fillId="0" borderId="63" xfId="69" applyFont="1" applyFill="1" applyBorder="1" applyAlignment="1">
      <alignment horizontal="center"/>
      <protection/>
    </xf>
    <xf numFmtId="0" fontId="6" fillId="0" borderId="64" xfId="69" applyFont="1" applyFill="1" applyBorder="1" applyAlignment="1">
      <alignment horizontal="center"/>
      <protection/>
    </xf>
    <xf numFmtId="0" fontId="6" fillId="0" borderId="65" xfId="69" applyFont="1" applyFill="1" applyBorder="1" applyAlignment="1">
      <alignment horizontal="center"/>
      <protection/>
    </xf>
    <xf numFmtId="0" fontId="17" fillId="36" borderId="39" xfId="69" applyFont="1" applyFill="1" applyBorder="1" applyAlignment="1">
      <alignment horizontal="center"/>
      <protection/>
    </xf>
    <xf numFmtId="0" fontId="16" fillId="14" borderId="38" xfId="69" applyFont="1" applyFill="1" applyBorder="1" applyAlignment="1">
      <alignment horizontal="center"/>
      <protection/>
    </xf>
    <xf numFmtId="0" fontId="16" fillId="14" borderId="39" xfId="69" applyFont="1" applyFill="1" applyBorder="1" applyAlignment="1">
      <alignment horizontal="center"/>
      <protection/>
    </xf>
    <xf numFmtId="0" fontId="16" fillId="14" borderId="40" xfId="69" applyFont="1" applyFill="1" applyBorder="1" applyAlignment="1">
      <alignment horizontal="center"/>
      <protection/>
    </xf>
    <xf numFmtId="0" fontId="16" fillId="12" borderId="42" xfId="69" applyFont="1" applyFill="1" applyBorder="1" applyAlignment="1">
      <alignment horizontal="center"/>
      <protection/>
    </xf>
    <xf numFmtId="179" fontId="19" fillId="12" borderId="43" xfId="69" applyNumberFormat="1" applyFont="1" applyFill="1" applyBorder="1" applyAlignment="1">
      <alignment horizontal="center"/>
      <protection/>
    </xf>
    <xf numFmtId="179" fontId="19" fillId="12" borderId="44" xfId="69" applyNumberFormat="1" applyFont="1" applyFill="1" applyBorder="1" applyAlignment="1">
      <alignment horizontal="center"/>
      <protection/>
    </xf>
    <xf numFmtId="0" fontId="2" fillId="0" borderId="31" xfId="69" applyFont="1" applyFill="1" applyBorder="1" applyAlignment="1">
      <alignment horizontal="left"/>
      <protection/>
    </xf>
    <xf numFmtId="0" fontId="2" fillId="0" borderId="0" xfId="69" applyAlignment="1">
      <alignment horizontal="center"/>
      <protection/>
    </xf>
    <xf numFmtId="0" fontId="2" fillId="33" borderId="47" xfId="69" applyFont="1" applyFill="1" applyBorder="1" applyAlignment="1">
      <alignment horizontal="center"/>
      <protection/>
    </xf>
    <xf numFmtId="0" fontId="97" fillId="0" borderId="32" xfId="69" applyFont="1" applyFill="1" applyBorder="1" applyAlignment="1">
      <alignment horizontal="center"/>
      <protection/>
    </xf>
    <xf numFmtId="0" fontId="96" fillId="39" borderId="38" xfId="69" applyFont="1" applyFill="1" applyBorder="1" applyAlignment="1">
      <alignment horizontal="center"/>
      <protection/>
    </xf>
    <xf numFmtId="0" fontId="96" fillId="39" borderId="39" xfId="69" applyFont="1" applyFill="1" applyBorder="1" applyAlignment="1">
      <alignment horizontal="center"/>
      <protection/>
    </xf>
    <xf numFmtId="0" fontId="96" fillId="39" borderId="40" xfId="69" applyFont="1" applyFill="1" applyBorder="1" applyAlignment="1">
      <alignment horizontal="center"/>
      <protection/>
    </xf>
    <xf numFmtId="0" fontId="16" fillId="42" borderId="38" xfId="69" applyFont="1" applyFill="1" applyBorder="1" applyAlignment="1">
      <alignment horizontal="center"/>
      <protection/>
    </xf>
    <xf numFmtId="0" fontId="16" fillId="42" borderId="39" xfId="69" applyFont="1" applyFill="1" applyBorder="1" applyAlignment="1">
      <alignment horizontal="center"/>
      <protection/>
    </xf>
    <xf numFmtId="0" fontId="16" fillId="42" borderId="40" xfId="69" applyFont="1" applyFill="1" applyBorder="1" applyAlignment="1">
      <alignment horizontal="center"/>
      <protection/>
    </xf>
    <xf numFmtId="0" fontId="16" fillId="37" borderId="66" xfId="69" applyFont="1" applyFill="1" applyBorder="1" applyAlignment="1">
      <alignment horizontal="center"/>
      <protection/>
    </xf>
    <xf numFmtId="0" fontId="16" fillId="37" borderId="67" xfId="69" applyFont="1" applyFill="1" applyBorder="1" applyAlignment="1">
      <alignment horizontal="center"/>
      <protection/>
    </xf>
    <xf numFmtId="0" fontId="16" fillId="37" borderId="68" xfId="69" applyFont="1" applyFill="1" applyBorder="1" applyAlignment="1">
      <alignment horizontal="center"/>
      <protection/>
    </xf>
    <xf numFmtId="0" fontId="21" fillId="0" borderId="0" xfId="69" applyFont="1" applyFill="1" applyBorder="1" applyAlignment="1">
      <alignment horizontal="center"/>
      <protection/>
    </xf>
    <xf numFmtId="49" fontId="21" fillId="0" borderId="0" xfId="69" applyNumberFormat="1" applyFont="1" applyFill="1" applyBorder="1" applyAlignment="1">
      <alignment horizontal="left"/>
      <protection/>
    </xf>
    <xf numFmtId="0" fontId="98" fillId="0" borderId="41" xfId="69" applyFont="1" applyFill="1" applyBorder="1" applyAlignment="1">
      <alignment horizontal="center"/>
      <protection/>
    </xf>
    <xf numFmtId="0" fontId="2" fillId="0" borderId="60" xfId="69" applyFont="1" applyFill="1" applyBorder="1" applyAlignment="1">
      <alignment horizontal="center"/>
      <protection/>
    </xf>
    <xf numFmtId="0" fontId="2" fillId="0" borderId="61" xfId="69" applyFont="1" applyFill="1" applyBorder="1" applyAlignment="1">
      <alignment horizontal="center"/>
      <protection/>
    </xf>
    <xf numFmtId="0" fontId="2" fillId="0" borderId="69" xfId="69" applyFont="1" applyFill="1" applyBorder="1" applyAlignment="1">
      <alignment horizontal="center"/>
      <protection/>
    </xf>
    <xf numFmtId="0" fontId="18" fillId="0" borderId="61" xfId="69" applyFont="1" applyFill="1" applyBorder="1" applyAlignment="1">
      <alignment horizontal="center"/>
      <protection/>
    </xf>
    <xf numFmtId="0" fontId="2" fillId="0" borderId="62" xfId="69" applyFont="1" applyFill="1" applyBorder="1" applyAlignment="1">
      <alignment horizontal="center"/>
      <protection/>
    </xf>
    <xf numFmtId="49" fontId="99" fillId="39" borderId="70" xfId="69" applyNumberFormat="1" applyFont="1" applyFill="1" applyBorder="1" applyAlignment="1" quotePrefix="1">
      <alignment horizontal="left" vertical="center"/>
      <protection/>
    </xf>
    <xf numFmtId="0" fontId="9" fillId="0" borderId="39" xfId="69" applyFont="1" applyFill="1" applyBorder="1" applyAlignment="1">
      <alignment horizontal="left" vertical="center" wrapText="1"/>
      <protection/>
    </xf>
    <xf numFmtId="0" fontId="21" fillId="38" borderId="70" xfId="69" applyFont="1" applyFill="1" applyBorder="1" applyAlignment="1">
      <alignment horizontal="left" vertical="center" wrapText="1"/>
      <protection/>
    </xf>
    <xf numFmtId="49" fontId="9" fillId="0" borderId="39" xfId="69" applyNumberFormat="1" applyFont="1" applyFill="1" applyBorder="1" applyAlignment="1">
      <alignment horizontal="left" vertical="center" wrapText="1"/>
      <protection/>
    </xf>
    <xf numFmtId="0" fontId="21" fillId="40" borderId="70" xfId="69" applyFont="1" applyFill="1" applyBorder="1" applyAlignment="1">
      <alignment horizontal="left" vertical="center"/>
      <protection/>
    </xf>
    <xf numFmtId="0" fontId="21" fillId="0" borderId="40" xfId="69" applyFont="1" applyFill="1" applyBorder="1" applyAlignment="1">
      <alignment horizontal="left" vertical="center" wrapText="1"/>
      <protection/>
    </xf>
    <xf numFmtId="49" fontId="21" fillId="45" borderId="70" xfId="69" applyNumberFormat="1" applyFont="1" applyFill="1" applyBorder="1" applyAlignment="1">
      <alignment horizontal="left" vertical="center"/>
      <protection/>
    </xf>
    <xf numFmtId="49" fontId="21" fillId="0" borderId="39" xfId="69" applyNumberFormat="1" applyFont="1" applyFill="1" applyBorder="1" applyAlignment="1">
      <alignment horizontal="left" vertical="center"/>
      <protection/>
    </xf>
    <xf numFmtId="49" fontId="21" fillId="36" borderId="70" xfId="69" applyNumberFormat="1" applyFont="1" applyFill="1" applyBorder="1" applyAlignment="1">
      <alignment horizontal="left" vertical="center" wrapText="1"/>
      <protection/>
    </xf>
    <xf numFmtId="0" fontId="22" fillId="0" borderId="39" xfId="69" applyFont="1" applyFill="1" applyBorder="1" applyAlignment="1">
      <alignment horizontal="left" vertical="center" wrapText="1"/>
      <protection/>
    </xf>
    <xf numFmtId="0" fontId="21" fillId="46" borderId="70" xfId="69" applyFont="1" applyFill="1" applyBorder="1" applyAlignment="1">
      <alignment horizontal="left" vertical="center"/>
      <protection/>
    </xf>
    <xf numFmtId="49" fontId="21" fillId="0" borderId="40" xfId="69" applyNumberFormat="1" applyFont="1" applyFill="1" applyBorder="1" applyAlignment="1">
      <alignment horizontal="left" vertical="center"/>
      <protection/>
    </xf>
    <xf numFmtId="0" fontId="21" fillId="41" borderId="38" xfId="69" applyFont="1" applyFill="1" applyBorder="1" applyAlignment="1">
      <alignment horizontal="left" vertical="center" wrapText="1"/>
      <protection/>
    </xf>
    <xf numFmtId="0" fontId="21" fillId="0" borderId="71" xfId="69" applyFont="1" applyFill="1" applyBorder="1" applyAlignment="1">
      <alignment horizontal="left" vertical="center" wrapText="1"/>
      <protection/>
    </xf>
    <xf numFmtId="0" fontId="21" fillId="37" borderId="70" xfId="69" applyFont="1" applyFill="1" applyBorder="1" applyAlignment="1">
      <alignment horizontal="left" vertical="center"/>
      <protection/>
    </xf>
    <xf numFmtId="49" fontId="21" fillId="0" borderId="71" xfId="69" applyNumberFormat="1" applyFont="1" applyFill="1" applyBorder="1" applyAlignment="1">
      <alignment horizontal="left" vertical="center" wrapText="1"/>
      <protection/>
    </xf>
    <xf numFmtId="49" fontId="21" fillId="44" borderId="70" xfId="69" applyNumberFormat="1" applyFont="1" applyFill="1" applyBorder="1" applyAlignment="1">
      <alignment horizontal="left" vertical="center"/>
      <protection/>
    </xf>
    <xf numFmtId="49" fontId="21" fillId="47" borderId="70" xfId="69" applyNumberFormat="1" applyFont="1" applyFill="1" applyBorder="1" applyAlignment="1">
      <alignment horizontal="left" vertical="center" wrapText="1"/>
      <protection/>
    </xf>
    <xf numFmtId="49" fontId="21" fillId="43" borderId="40" xfId="69" applyNumberFormat="1" applyFont="1" applyFill="1" applyBorder="1" applyAlignment="1">
      <alignment horizontal="left" vertical="center"/>
      <protection/>
    </xf>
    <xf numFmtId="0" fontId="2" fillId="0" borderId="0" xfId="69" applyFont="1" applyFill="1" applyAlignment="1">
      <alignment horizontal="left"/>
      <protection/>
    </xf>
    <xf numFmtId="0" fontId="2" fillId="0" borderId="0" xfId="69" applyFont="1" applyFill="1" applyAlignment="1">
      <alignment vertical="center" wrapText="1"/>
      <protection/>
    </xf>
    <xf numFmtId="0" fontId="2" fillId="2" borderId="72" xfId="62" applyFont="1" applyFill="1" applyBorder="1" applyAlignment="1">
      <alignment horizontal="center" vertical="center"/>
      <protection/>
    </xf>
    <xf numFmtId="0" fontId="23" fillId="2" borderId="72" xfId="71" applyFont="1" applyFill="1" applyBorder="1" applyAlignment="1">
      <alignment horizontal="center" vertical="center" wrapText="1"/>
      <protection/>
    </xf>
    <xf numFmtId="0" fontId="23" fillId="2" borderId="72" xfId="71" applyFont="1" applyFill="1" applyBorder="1" applyAlignment="1">
      <alignment horizontal="center" vertical="center"/>
      <protection/>
    </xf>
    <xf numFmtId="0" fontId="23" fillId="0" borderId="0" xfId="71" applyFont="1" applyBorder="1" applyAlignment="1">
      <alignment horizontal="center" vertical="center" wrapText="1"/>
      <protection/>
    </xf>
    <xf numFmtId="0" fontId="0" fillId="2" borderId="0" xfId="62" applyFill="1">
      <alignment vertical="center"/>
      <protection/>
    </xf>
    <xf numFmtId="0" fontId="0" fillId="2" borderId="0" xfId="62" applyFill="1" applyAlignment="1">
      <alignment horizontal="center" vertical="center"/>
      <protection/>
    </xf>
    <xf numFmtId="0" fontId="0" fillId="0" borderId="0" xfId="62">
      <alignment vertical="center"/>
      <protection/>
    </xf>
    <xf numFmtId="0" fontId="2" fillId="0" borderId="73" xfId="62" applyFont="1" applyBorder="1" applyAlignment="1">
      <alignment vertical="center"/>
      <protection/>
    </xf>
    <xf numFmtId="0" fontId="23" fillId="0" borderId="73" xfId="71" applyFont="1" applyBorder="1" applyAlignment="1">
      <alignment vertical="center" wrapText="1"/>
      <protection/>
    </xf>
    <xf numFmtId="0" fontId="23" fillId="0" borderId="73" xfId="71" applyFont="1" applyBorder="1" applyAlignment="1">
      <alignment vertical="center"/>
      <protection/>
    </xf>
    <xf numFmtId="0" fontId="23" fillId="0" borderId="0" xfId="71" applyFont="1" applyBorder="1" applyAlignment="1">
      <alignment vertical="center" wrapText="1"/>
      <protection/>
    </xf>
    <xf numFmtId="0" fontId="0" fillId="0" borderId="61" xfId="62" applyBorder="1">
      <alignment vertical="center"/>
      <protection/>
    </xf>
    <xf numFmtId="0" fontId="0" fillId="39" borderId="61" xfId="62" applyFill="1" applyBorder="1">
      <alignment vertical="center"/>
      <protection/>
    </xf>
    <xf numFmtId="0" fontId="0" fillId="0" borderId="0" xfId="62" applyBorder="1">
      <alignment vertical="center"/>
      <protection/>
    </xf>
    <xf numFmtId="0" fontId="2" fillId="0" borderId="0" xfId="70" applyFont="1" applyFill="1" applyBorder="1">
      <alignment/>
      <protection/>
    </xf>
    <xf numFmtId="0" fontId="26" fillId="0" borderId="61" xfId="70" applyFont="1" applyFill="1" applyBorder="1" applyAlignment="1">
      <alignment vertical="center"/>
      <protection/>
    </xf>
    <xf numFmtId="0" fontId="26" fillId="0" borderId="62" xfId="70" applyFont="1" applyFill="1" applyBorder="1" applyAlignment="1">
      <alignment vertical="center"/>
      <protection/>
    </xf>
    <xf numFmtId="180" fontId="27" fillId="0" borderId="74" xfId="70" applyNumberFormat="1" applyFont="1" applyFill="1" applyBorder="1" applyAlignment="1">
      <alignment horizontal="center" vertical="center"/>
      <protection/>
    </xf>
    <xf numFmtId="0" fontId="2" fillId="0" borderId="41" xfId="70" applyFont="1" applyFill="1" applyBorder="1" applyAlignment="1">
      <alignment horizontal="right" vertical="center"/>
      <protection/>
    </xf>
    <xf numFmtId="0" fontId="2" fillId="0" borderId="75" xfId="70" applyFont="1" applyFill="1" applyBorder="1" applyAlignment="1" applyProtection="1">
      <alignment vertical="center"/>
      <protection locked="0"/>
    </xf>
    <xf numFmtId="0" fontId="6" fillId="0" borderId="76" xfId="70" applyFont="1" applyFill="1" applyBorder="1" applyAlignment="1">
      <alignment horizontal="center" vertical="center"/>
      <protection/>
    </xf>
    <xf numFmtId="0" fontId="6" fillId="0" borderId="77" xfId="70" applyFont="1" applyFill="1" applyBorder="1" applyAlignment="1">
      <alignment horizontal="left" vertical="center"/>
      <protection/>
    </xf>
    <xf numFmtId="0" fontId="2" fillId="0" borderId="0" xfId="70" applyFont="1" applyFill="1" applyBorder="1" applyAlignment="1">
      <alignment horizontal="right"/>
      <protection/>
    </xf>
    <xf numFmtId="0" fontId="2" fillId="0" borderId="78" xfId="70" applyFont="1" applyFill="1" applyBorder="1" applyAlignment="1">
      <alignment horizontal="center" vertical="center"/>
      <protection/>
    </xf>
    <xf numFmtId="0" fontId="2" fillId="0" borderId="78" xfId="62" applyFont="1" applyFill="1" applyBorder="1" applyAlignment="1">
      <alignment horizontal="center" vertical="center"/>
      <protection/>
    </xf>
    <xf numFmtId="0" fontId="2" fillId="0" borderId="0" xfId="70" applyFont="1" applyFill="1" applyBorder="1" applyAlignment="1">
      <alignment horizontal="right" vertical="center"/>
      <protection/>
    </xf>
    <xf numFmtId="180" fontId="2" fillId="0" borderId="75" xfId="70" applyNumberFormat="1" applyFont="1" applyFill="1" applyBorder="1" applyAlignment="1" applyProtection="1">
      <alignment vertical="center"/>
      <protection locked="0"/>
    </xf>
    <xf numFmtId="0" fontId="2" fillId="0" borderId="14" xfId="70" applyFont="1" applyFill="1" applyBorder="1" applyAlignment="1">
      <alignment horizontal="center" vertical="center"/>
      <protection/>
    </xf>
    <xf numFmtId="0" fontId="2" fillId="0" borderId="79" xfId="70" applyFont="1" applyFill="1" applyBorder="1" applyAlignment="1">
      <alignment horizontal="center" vertical="center"/>
      <protection/>
    </xf>
    <xf numFmtId="0" fontId="6" fillId="0" borderId="80" xfId="70" applyFont="1" applyFill="1" applyBorder="1" applyAlignment="1">
      <alignment horizontal="left" vertical="center"/>
      <protection/>
    </xf>
    <xf numFmtId="0" fontId="2" fillId="0" borderId="18" xfId="62" applyFont="1" applyFill="1" applyBorder="1" applyAlignment="1">
      <alignment horizontal="center" vertical="center"/>
      <protection/>
    </xf>
    <xf numFmtId="0" fontId="2" fillId="0" borderId="0" xfId="70" applyFont="1" applyFill="1" applyBorder="1" applyAlignment="1">
      <alignment horizontal="center" vertical="center"/>
      <protection/>
    </xf>
    <xf numFmtId="0" fontId="17" fillId="0" borderId="0" xfId="43" applyFont="1" applyFill="1" applyBorder="1" applyAlignment="1" applyProtection="1">
      <alignment vertical="center"/>
      <protection/>
    </xf>
    <xf numFmtId="0" fontId="2" fillId="0" borderId="0" xfId="62" applyFont="1" applyFill="1" applyBorder="1">
      <alignment vertical="center"/>
      <protection/>
    </xf>
    <xf numFmtId="0" fontId="2" fillId="0" borderId="0" xfId="74" applyFont="1" applyFill="1" applyBorder="1">
      <alignment/>
      <protection/>
    </xf>
    <xf numFmtId="0" fontId="2" fillId="0" borderId="0" xfId="72" applyFont="1" applyFill="1" applyBorder="1" applyAlignment="1">
      <alignment horizontal="center" vertical="center"/>
      <protection/>
    </xf>
    <xf numFmtId="0" fontId="6" fillId="0" borderId="0" xfId="72" applyFont="1" applyFill="1" applyBorder="1" applyAlignment="1">
      <alignment horizontal="right" vertical="center"/>
      <protection/>
    </xf>
    <xf numFmtId="0" fontId="27" fillId="0" borderId="61" xfId="43" applyFont="1" applyFill="1" applyBorder="1" applyAlignment="1" applyProtection="1">
      <alignment horizontal="center" vertical="center"/>
      <protection/>
    </xf>
    <xf numFmtId="181" fontId="27" fillId="0" borderId="61" xfId="62" applyNumberFormat="1" applyFont="1" applyFill="1" applyBorder="1" applyAlignment="1">
      <alignment horizontal="center" vertical="center"/>
      <protection/>
    </xf>
    <xf numFmtId="0" fontId="27" fillId="0" borderId="61" xfId="62" applyFont="1" applyFill="1" applyBorder="1" applyAlignment="1">
      <alignment horizontal="left" vertical="center"/>
      <protection/>
    </xf>
    <xf numFmtId="0" fontId="27" fillId="0" borderId="0" xfId="72" applyFont="1" applyFill="1" applyBorder="1">
      <alignment/>
      <protection/>
    </xf>
    <xf numFmtId="0" fontId="2" fillId="0" borderId="0" xfId="62" applyFont="1" applyFill="1" applyBorder="1" applyAlignment="1">
      <alignment horizontal="left" vertical="center"/>
      <protection/>
    </xf>
    <xf numFmtId="0" fontId="9" fillId="0" borderId="0" xfId="73" applyFont="1" applyFill="1" applyBorder="1" applyAlignment="1">
      <alignment horizontal="left" vertical="center"/>
      <protection/>
    </xf>
    <xf numFmtId="0" fontId="2" fillId="0" borderId="0" xfId="72" applyFont="1" applyFill="1" applyBorder="1" applyAlignment="1">
      <alignment horizontal="right" vertical="center"/>
      <protection/>
    </xf>
    <xf numFmtId="0" fontId="17" fillId="0" borderId="0" xfId="43" applyFont="1" applyFill="1" applyBorder="1" applyAlignment="1" applyProtection="1">
      <alignment horizontal="left" vertical="center"/>
      <protection/>
    </xf>
    <xf numFmtId="0" fontId="9" fillId="0" borderId="0" xfId="72" applyFont="1" applyFill="1" applyBorder="1" applyAlignment="1">
      <alignment horizontal="center" vertical="center"/>
      <protection/>
    </xf>
    <xf numFmtId="0" fontId="9" fillId="0" borderId="0" xfId="43" applyFont="1" applyFill="1" applyBorder="1" applyAlignment="1" applyProtection="1">
      <alignment horizontal="center" vertical="center"/>
      <protection/>
    </xf>
    <xf numFmtId="0" fontId="9" fillId="0" borderId="0" xfId="73" applyFont="1" applyFill="1" applyBorder="1">
      <alignment/>
      <protection/>
    </xf>
    <xf numFmtId="181" fontId="9" fillId="0" borderId="0" xfId="70" applyNumberFormat="1" applyFont="1" applyFill="1" applyBorder="1">
      <alignment/>
      <protection/>
    </xf>
    <xf numFmtId="0" fontId="9" fillId="0" borderId="0" xfId="62" applyFont="1" applyFill="1" applyBorder="1" applyAlignment="1">
      <alignment horizontal="left" vertical="center"/>
      <protection/>
    </xf>
    <xf numFmtId="0" fontId="9" fillId="0" borderId="0" xfId="72" applyFont="1" applyFill="1" applyBorder="1" applyAlignment="1">
      <alignment horizontal="right" vertical="center"/>
      <protection/>
    </xf>
    <xf numFmtId="181" fontId="9" fillId="0" borderId="0" xfId="51" applyNumberFormat="1" applyFont="1" applyFill="1" applyBorder="1" applyAlignment="1">
      <alignment horizontal="right" vertical="center"/>
    </xf>
    <xf numFmtId="0" fontId="9" fillId="0" borderId="0" xfId="74" applyFont="1" applyFill="1" applyBorder="1">
      <alignment/>
      <protection/>
    </xf>
    <xf numFmtId="0" fontId="9" fillId="0" borderId="0" xfId="72" applyFont="1" applyFill="1" applyBorder="1" applyAlignment="1">
      <alignment horizontal="left" vertical="center"/>
      <protection/>
    </xf>
    <xf numFmtId="0" fontId="9" fillId="0" borderId="0" xfId="43" applyFont="1" applyFill="1" applyBorder="1" applyAlignment="1" applyProtection="1">
      <alignment horizontal="left" vertical="center"/>
      <protection/>
    </xf>
    <xf numFmtId="0" fontId="9" fillId="0" borderId="0" xfId="70" applyFont="1" applyFill="1" applyBorder="1">
      <alignment/>
      <protection/>
    </xf>
    <xf numFmtId="0" fontId="9" fillId="0" borderId="0" xfId="70" applyFont="1" applyFill="1" applyBorder="1" applyAlignment="1">
      <alignment horizontal="right"/>
      <protection/>
    </xf>
    <xf numFmtId="0" fontId="9" fillId="0" borderId="0" xfId="70" applyFont="1" applyFill="1" applyBorder="1" applyAlignment="1">
      <alignment horizontal="right" vertical="center"/>
      <protection/>
    </xf>
    <xf numFmtId="180" fontId="9" fillId="0" borderId="75" xfId="70" applyNumberFormat="1" applyFont="1" applyFill="1" applyBorder="1" applyAlignment="1" applyProtection="1">
      <alignment vertical="center"/>
      <protection locked="0"/>
    </xf>
    <xf numFmtId="0" fontId="6" fillId="0" borderId="0" xfId="72" applyFont="1" applyFill="1" applyBorder="1" applyAlignment="1">
      <alignment horizontal="left" vertical="center"/>
      <protection/>
    </xf>
    <xf numFmtId="0" fontId="2" fillId="0" borderId="81" xfId="43" applyFont="1" applyFill="1" applyBorder="1" applyAlignment="1" applyProtection="1">
      <alignment horizontal="center" vertical="center"/>
      <protection/>
    </xf>
    <xf numFmtId="0" fontId="2" fillId="0" borderId="82" xfId="70" applyFont="1" applyFill="1" applyBorder="1" applyAlignment="1">
      <alignment horizontal="center" vertical="center"/>
      <protection/>
    </xf>
    <xf numFmtId="0" fontId="22" fillId="0" borderId="82" xfId="70" applyFont="1" applyFill="1" applyBorder="1" applyAlignment="1">
      <alignment horizontal="center" vertical="center"/>
      <protection/>
    </xf>
    <xf numFmtId="0" fontId="9" fillId="0" borderId="83" xfId="70" applyFont="1" applyFill="1" applyBorder="1" applyAlignment="1">
      <alignment horizontal="left" vertical="center"/>
      <protection/>
    </xf>
    <xf numFmtId="14" fontId="9" fillId="0" borderId="83" xfId="70" applyNumberFormat="1" applyFont="1" applyFill="1" applyBorder="1" applyAlignment="1">
      <alignment horizontal="center" vertical="center"/>
      <protection/>
    </xf>
    <xf numFmtId="0" fontId="9" fillId="0" borderId="84" xfId="70" applyFont="1" applyFill="1" applyBorder="1" applyAlignment="1">
      <alignment horizontal="center" vertical="center"/>
      <protection/>
    </xf>
    <xf numFmtId="0" fontId="9" fillId="0" borderId="84" xfId="70" applyFont="1" applyFill="1" applyBorder="1" applyAlignment="1">
      <alignment horizontal="left" vertical="center"/>
      <protection/>
    </xf>
    <xf numFmtId="0" fontId="9" fillId="0" borderId="85" xfId="70" applyFont="1" applyFill="1" applyBorder="1" applyAlignment="1">
      <alignment horizontal="left" vertical="center"/>
      <protection/>
    </xf>
    <xf numFmtId="181" fontId="9" fillId="0" borderId="85" xfId="70" applyNumberFormat="1" applyFont="1" applyFill="1" applyBorder="1" applyAlignment="1">
      <alignment horizontal="right" vertical="center"/>
      <protection/>
    </xf>
    <xf numFmtId="0" fontId="9" fillId="0" borderId="14" xfId="70" applyFont="1" applyFill="1" applyBorder="1" applyAlignment="1">
      <alignment horizontal="center" vertical="center"/>
      <protection/>
    </xf>
    <xf numFmtId="0" fontId="9" fillId="0" borderId="86" xfId="70" applyFont="1" applyFill="1" applyBorder="1" applyAlignment="1">
      <alignment horizontal="center" vertical="center"/>
      <protection/>
    </xf>
    <xf numFmtId="181" fontId="9" fillId="0" borderId="86" xfId="70" applyNumberFormat="1" applyFont="1" applyFill="1" applyBorder="1" applyAlignment="1">
      <alignment horizontal="right" vertical="center"/>
      <protection/>
    </xf>
    <xf numFmtId="0" fontId="9" fillId="0" borderId="18" xfId="70" applyFont="1" applyFill="1" applyBorder="1" applyAlignment="1">
      <alignment horizontal="center" vertical="center"/>
      <protection/>
    </xf>
    <xf numFmtId="0" fontId="9" fillId="0" borderId="87" xfId="70" applyFont="1" applyFill="1" applyBorder="1" applyAlignment="1">
      <alignment horizontal="left" vertical="center"/>
      <protection/>
    </xf>
    <xf numFmtId="0" fontId="9" fillId="0" borderId="18" xfId="70" applyFont="1" applyFill="1" applyBorder="1" applyAlignment="1">
      <alignment horizontal="left" vertical="center"/>
      <protection/>
    </xf>
    <xf numFmtId="0" fontId="26" fillId="0" borderId="61" xfId="70" applyFont="1" applyFill="1" applyBorder="1" applyAlignment="1">
      <alignment horizontal="center" vertical="center"/>
      <protection/>
    </xf>
    <xf numFmtId="0" fontId="26" fillId="0" borderId="87" xfId="70" applyFont="1" applyFill="1" applyBorder="1" applyAlignment="1">
      <alignment horizontal="center" vertical="center"/>
      <protection/>
    </xf>
    <xf numFmtId="0" fontId="9" fillId="0" borderId="87" xfId="70" applyFont="1" applyFill="1" applyBorder="1" applyAlignment="1">
      <alignment vertical="center"/>
      <protection/>
    </xf>
    <xf numFmtId="0" fontId="9" fillId="0" borderId="87" xfId="70" applyFont="1" applyFill="1" applyBorder="1" applyAlignment="1">
      <alignment horizontal="center" vertical="center"/>
      <protection/>
    </xf>
    <xf numFmtId="0" fontId="9" fillId="0" borderId="88" xfId="70" applyFont="1" applyFill="1" applyBorder="1" applyAlignment="1">
      <alignment horizontal="center" vertical="center"/>
      <protection/>
    </xf>
    <xf numFmtId="182" fontId="9" fillId="0" borderId="88" xfId="70" applyNumberFormat="1" applyFont="1" applyFill="1" applyBorder="1" applyAlignment="1">
      <alignment horizontal="center" vertical="center"/>
      <protection/>
    </xf>
    <xf numFmtId="0" fontId="6" fillId="0" borderId="61" xfId="70" applyFont="1" applyFill="1" applyBorder="1" applyAlignment="1">
      <alignment horizontal="center" vertical="top"/>
      <protection/>
    </xf>
    <xf numFmtId="0" fontId="26" fillId="0" borderId="0" xfId="70" applyFont="1" applyFill="1" applyBorder="1" applyAlignment="1">
      <alignment horizontal="center" vertical="center"/>
      <protection/>
    </xf>
    <xf numFmtId="0" fontId="9" fillId="0" borderId="61" xfId="70" applyFont="1" applyFill="1" applyBorder="1" applyAlignment="1">
      <alignment vertical="center"/>
      <protection/>
    </xf>
    <xf numFmtId="0" fontId="9" fillId="0" borderId="61" xfId="70" applyFont="1" applyFill="1" applyBorder="1" applyAlignment="1">
      <alignment horizontal="center" vertical="center"/>
      <protection/>
    </xf>
    <xf numFmtId="0" fontId="9" fillId="0" borderId="82" xfId="70" applyFont="1" applyFill="1" applyBorder="1" applyAlignment="1">
      <alignment horizontal="center" vertical="center"/>
      <protection/>
    </xf>
    <xf numFmtId="0" fontId="9" fillId="0" borderId="11" xfId="70" applyFont="1" applyFill="1" applyBorder="1" applyAlignment="1">
      <alignment horizontal="center" vertical="center"/>
      <protection/>
    </xf>
    <xf numFmtId="0" fontId="9" fillId="0" borderId="11" xfId="70" applyFont="1" applyFill="1" applyBorder="1" applyAlignment="1">
      <alignment horizontal="left" vertical="center"/>
      <protection/>
    </xf>
    <xf numFmtId="14" fontId="9" fillId="0" borderId="85" xfId="70" applyNumberFormat="1" applyFont="1" applyFill="1" applyBorder="1" applyAlignment="1">
      <alignment horizontal="center" vertical="center"/>
      <protection/>
    </xf>
    <xf numFmtId="0" fontId="9" fillId="0" borderId="14" xfId="70" applyFont="1" applyFill="1" applyBorder="1" applyAlignment="1">
      <alignment horizontal="left" vertical="center"/>
      <protection/>
    </xf>
    <xf numFmtId="181" fontId="9" fillId="0" borderId="85" xfId="70" applyNumberFormat="1" applyFont="1" applyFill="1" applyBorder="1" applyAlignment="1">
      <alignment horizontal="center" vertical="center"/>
      <protection/>
    </xf>
    <xf numFmtId="0" fontId="9" fillId="0" borderId="86" xfId="70" applyFont="1" applyFill="1" applyBorder="1" applyAlignment="1">
      <alignment horizontal="left" vertical="center"/>
      <protection/>
    </xf>
    <xf numFmtId="181" fontId="9" fillId="0" borderId="86" xfId="70" applyNumberFormat="1" applyFont="1" applyFill="1" applyBorder="1" applyAlignment="1">
      <alignment horizontal="center" vertical="center"/>
      <protection/>
    </xf>
    <xf numFmtId="0" fontId="6" fillId="0" borderId="0" xfId="70" applyFont="1" applyFill="1" applyBorder="1" applyAlignment="1">
      <alignment horizontal="center" vertical="top"/>
      <protection/>
    </xf>
    <xf numFmtId="0" fontId="26" fillId="0" borderId="0" xfId="70" applyFont="1" applyFill="1" applyBorder="1" applyAlignment="1">
      <alignment horizontal="center" vertical="top"/>
      <protection/>
    </xf>
    <xf numFmtId="0" fontId="26" fillId="0" borderId="0" xfId="70" applyFont="1" applyFill="1" applyBorder="1" applyAlignment="1">
      <alignment horizontal="left" vertical="center"/>
      <protection/>
    </xf>
    <xf numFmtId="0" fontId="26" fillId="0" borderId="0" xfId="70" applyFont="1" applyFill="1" applyBorder="1" applyAlignment="1">
      <alignment/>
      <protection/>
    </xf>
    <xf numFmtId="0" fontId="9" fillId="0" borderId="0" xfId="70" applyFont="1" applyFill="1" applyBorder="1" applyAlignment="1">
      <alignment horizontal="center" vertical="center"/>
      <protection/>
    </xf>
    <xf numFmtId="0" fontId="2" fillId="0" borderId="81" xfId="43" applyFont="1" applyFill="1" applyBorder="1" applyAlignment="1" applyProtection="1">
      <alignment vertical="center"/>
      <protection/>
    </xf>
    <xf numFmtId="0" fontId="100" fillId="0" borderId="61" xfId="70" applyFont="1" applyFill="1" applyBorder="1" applyAlignment="1">
      <alignment horizontal="right" vertical="center"/>
      <protection/>
    </xf>
    <xf numFmtId="57" fontId="101" fillId="0" borderId="0" xfId="70" applyNumberFormat="1" applyFont="1" applyFill="1" applyBorder="1" applyAlignment="1">
      <alignment horizontal="center" vertical="center"/>
      <protection/>
    </xf>
    <xf numFmtId="0" fontId="100" fillId="0" borderId="61" xfId="70" applyFont="1" applyFill="1" applyBorder="1" applyAlignment="1">
      <alignment vertical="center"/>
      <protection/>
    </xf>
    <xf numFmtId="57" fontId="102" fillId="0" borderId="75" xfId="70" applyNumberFormat="1" applyFont="1" applyFill="1" applyBorder="1" applyAlignment="1" applyProtection="1">
      <alignment vertical="center"/>
      <protection locked="0"/>
    </xf>
    <xf numFmtId="0" fontId="2" fillId="0" borderId="78" xfId="70" applyFont="1" applyFill="1" applyBorder="1" applyAlignment="1" applyProtection="1">
      <alignment horizontal="center" vertical="center"/>
      <protection/>
    </xf>
    <xf numFmtId="0" fontId="2" fillId="0" borderId="78" xfId="62" applyFont="1" applyFill="1" applyBorder="1" applyAlignment="1" applyProtection="1">
      <alignment horizontal="center" vertical="center"/>
      <protection locked="0"/>
    </xf>
    <xf numFmtId="0" fontId="9" fillId="0" borderId="14" xfId="70" applyFont="1" applyFill="1" applyBorder="1" applyAlignment="1" applyProtection="1">
      <alignment horizontal="center" vertical="center"/>
      <protection/>
    </xf>
    <xf numFmtId="0" fontId="9" fillId="0" borderId="80" xfId="70" applyFont="1" applyFill="1" applyBorder="1" applyAlignment="1" applyProtection="1">
      <alignment horizontal="center" vertical="center"/>
      <protection locked="0"/>
    </xf>
    <xf numFmtId="0" fontId="2" fillId="0" borderId="14" xfId="62" applyFont="1" applyFill="1" applyBorder="1" applyAlignment="1" applyProtection="1">
      <alignment horizontal="center" vertical="center"/>
      <protection/>
    </xf>
    <xf numFmtId="0" fontId="2" fillId="0" borderId="80" xfId="62" applyFont="1" applyFill="1" applyBorder="1" applyAlignment="1" applyProtection="1">
      <alignment horizontal="center" vertical="center"/>
      <protection locked="0"/>
    </xf>
    <xf numFmtId="0" fontId="9" fillId="0" borderId="0" xfId="70" applyFont="1" applyFill="1" applyBorder="1" applyAlignment="1">
      <alignment horizontal="left" vertical="center"/>
      <protection/>
    </xf>
    <xf numFmtId="0" fontId="103" fillId="0" borderId="0" xfId="70" applyFont="1" applyFill="1" applyBorder="1" applyAlignment="1">
      <alignment horizontal="right" vertical="center"/>
      <protection/>
    </xf>
    <xf numFmtId="0" fontId="2" fillId="0" borderId="0" xfId="70" applyFont="1" applyFill="1" applyBorder="1" applyAlignment="1">
      <alignment vertical="center"/>
      <protection/>
    </xf>
    <xf numFmtId="0" fontId="79" fillId="0" borderId="81" xfId="43" applyFill="1" applyBorder="1" applyAlignment="1" applyProtection="1">
      <alignment horizontal="center" vertical="center"/>
      <protection/>
    </xf>
    <xf numFmtId="0" fontId="30" fillId="0" borderId="82" xfId="70" applyFont="1" applyFill="1" applyBorder="1" applyAlignment="1">
      <alignment horizontal="center" vertical="center"/>
      <protection/>
    </xf>
    <xf numFmtId="0" fontId="2" fillId="0" borderId="89" xfId="70" applyFont="1" applyFill="1" applyBorder="1" applyAlignment="1">
      <alignment horizontal="center" vertical="center"/>
      <protection/>
    </xf>
    <xf numFmtId="0" fontId="9" fillId="0" borderId="90" xfId="70" applyFont="1" applyFill="1" applyBorder="1" applyAlignment="1">
      <alignment horizontal="left" vertical="center"/>
      <protection/>
    </xf>
    <xf numFmtId="14" fontId="104" fillId="0" borderId="83" xfId="70" applyNumberFormat="1" applyFont="1" applyFill="1" applyBorder="1" applyAlignment="1">
      <alignment horizontal="center" vertical="center"/>
      <protection/>
    </xf>
    <xf numFmtId="0" fontId="9" fillId="0" borderId="84" xfId="70" applyFont="1" applyFill="1" applyBorder="1" applyAlignment="1" applyProtection="1">
      <alignment horizontal="left" vertical="center"/>
      <protection locked="0"/>
    </xf>
    <xf numFmtId="0" fontId="22" fillId="0" borderId="84" xfId="70" applyFont="1" applyFill="1" applyBorder="1" applyAlignment="1" applyProtection="1">
      <alignment horizontal="left" vertical="center"/>
      <protection locked="0"/>
    </xf>
    <xf numFmtId="0" fontId="9" fillId="0" borderId="84" xfId="70" applyFont="1" applyFill="1" applyBorder="1" applyAlignment="1" applyProtection="1">
      <alignment horizontal="center" vertical="center"/>
      <protection locked="0"/>
    </xf>
    <xf numFmtId="0" fontId="105" fillId="0" borderId="20" xfId="43" applyFont="1" applyFill="1" applyBorder="1" applyAlignment="1" applyProtection="1">
      <alignment horizontal="left" vertical="center"/>
      <protection locked="0"/>
    </xf>
    <xf numFmtId="0" fontId="2" fillId="0" borderId="0" xfId="70" applyFont="1" applyFill="1" applyBorder="1" applyProtection="1">
      <alignment/>
      <protection locked="0"/>
    </xf>
    <xf numFmtId="0" fontId="9" fillId="0" borderId="91" xfId="70" applyFont="1" applyFill="1" applyBorder="1" applyAlignment="1">
      <alignment vertical="center"/>
      <protection/>
    </xf>
    <xf numFmtId="14" fontId="30" fillId="0" borderId="85" xfId="70" applyNumberFormat="1" applyFont="1" applyFill="1" applyBorder="1" applyAlignment="1">
      <alignment horizontal="center" vertical="center"/>
      <protection/>
    </xf>
    <xf numFmtId="0" fontId="9" fillId="0" borderId="91" xfId="70" applyFont="1" applyFill="1" applyBorder="1" applyAlignment="1">
      <alignment horizontal="left" vertical="center"/>
      <protection/>
    </xf>
    <xf numFmtId="181" fontId="106" fillId="0" borderId="85" xfId="70" applyNumberFormat="1" applyFont="1" applyFill="1" applyBorder="1" applyAlignment="1">
      <alignment horizontal="right" vertical="center"/>
      <protection/>
    </xf>
    <xf numFmtId="0" fontId="9" fillId="0" borderId="14" xfId="70" applyFont="1" applyFill="1" applyBorder="1" applyAlignment="1" applyProtection="1">
      <alignment horizontal="left" vertical="center"/>
      <protection locked="0"/>
    </xf>
    <xf numFmtId="0" fontId="105" fillId="0" borderId="15" xfId="70" applyFont="1" applyFill="1" applyBorder="1" applyAlignment="1" applyProtection="1">
      <alignment horizontal="left" vertical="center"/>
      <protection locked="0"/>
    </xf>
    <xf numFmtId="0" fontId="107" fillId="0" borderId="91" xfId="70" applyFont="1" applyFill="1" applyBorder="1" applyAlignment="1">
      <alignment horizontal="left" vertical="center"/>
      <protection/>
    </xf>
    <xf numFmtId="181" fontId="108" fillId="0" borderId="85" xfId="51" applyNumberFormat="1" applyFont="1" applyFill="1" applyBorder="1" applyAlignment="1">
      <alignment horizontal="right" vertical="center"/>
    </xf>
    <xf numFmtId="0" fontId="107" fillId="0" borderId="92" xfId="70" applyFont="1" applyFill="1" applyBorder="1" applyAlignment="1">
      <alignment horizontal="left" vertical="center"/>
      <protection/>
    </xf>
    <xf numFmtId="181" fontId="108" fillId="0" borderId="86" xfId="51" applyNumberFormat="1" applyFont="1" applyFill="1" applyBorder="1" applyAlignment="1">
      <alignment horizontal="right" vertical="center"/>
    </xf>
    <xf numFmtId="0" fontId="9" fillId="0" borderId="18" xfId="70" applyFont="1" applyFill="1" applyBorder="1" applyAlignment="1" applyProtection="1">
      <alignment horizontal="left" vertical="center"/>
      <protection locked="0"/>
    </xf>
    <xf numFmtId="0" fontId="9" fillId="0" borderId="18" xfId="70" applyFont="1" applyFill="1" applyBorder="1" applyAlignment="1" applyProtection="1">
      <alignment horizontal="center" vertical="center"/>
      <protection locked="0"/>
    </xf>
    <xf numFmtId="0" fontId="105" fillId="0" borderId="19" xfId="70" applyFont="1" applyFill="1" applyBorder="1" applyAlignment="1" applyProtection="1">
      <alignment horizontal="left" vertical="center"/>
      <protection locked="0"/>
    </xf>
    <xf numFmtId="0" fontId="2" fillId="0" borderId="0" xfId="70" applyFont="1" applyFill="1" applyBorder="1" applyAlignment="1">
      <alignment horizontal="left" vertical="top" wrapText="1"/>
      <protection/>
    </xf>
    <xf numFmtId="0" fontId="26" fillId="0" borderId="88" xfId="70" applyFont="1" applyFill="1" applyBorder="1" applyAlignment="1">
      <alignment horizontal="center" vertical="center"/>
      <protection/>
    </xf>
    <xf numFmtId="0" fontId="9" fillId="0" borderId="87" xfId="70" applyFont="1" applyFill="1" applyBorder="1" applyAlignment="1" applyProtection="1">
      <alignment horizontal="center" vertical="center"/>
      <protection locked="0"/>
    </xf>
    <xf numFmtId="0" fontId="9" fillId="0" borderId="88" xfId="70" applyFont="1" applyFill="1" applyBorder="1" applyAlignment="1" applyProtection="1">
      <alignment horizontal="center" vertical="center"/>
      <protection locked="0"/>
    </xf>
    <xf numFmtId="182" fontId="9" fillId="48" borderId="88" xfId="70" applyNumberFormat="1" applyFont="1" applyFill="1" applyBorder="1" applyAlignment="1" applyProtection="1">
      <alignment horizontal="center" vertical="center"/>
      <protection locked="0"/>
    </xf>
    <xf numFmtId="181" fontId="9" fillId="0" borderId="89" xfId="51" applyNumberFormat="1" applyFont="1" applyFill="1" applyBorder="1" applyAlignment="1" applyProtection="1">
      <alignment horizontal="center" vertical="center"/>
      <protection locked="0"/>
    </xf>
    <xf numFmtId="0" fontId="2" fillId="0" borderId="0" xfId="70" applyFont="1" applyFill="1" applyBorder="1" applyAlignment="1">
      <alignment horizontal="left" vertical="center" wrapText="1"/>
      <protection/>
    </xf>
    <xf numFmtId="14" fontId="109" fillId="0" borderId="83" xfId="70" applyNumberFormat="1" applyFont="1" applyFill="1" applyBorder="1" applyAlignment="1">
      <alignment horizontal="center" vertical="center"/>
      <protection/>
    </xf>
    <xf numFmtId="0" fontId="22" fillId="0" borderId="14" xfId="70" applyFont="1" applyFill="1" applyBorder="1" applyAlignment="1" applyProtection="1">
      <alignment horizontal="left" vertical="center"/>
      <protection locked="0"/>
    </xf>
    <xf numFmtId="0" fontId="9" fillId="0" borderId="14" xfId="70" applyFont="1" applyFill="1" applyBorder="1" applyAlignment="1" applyProtection="1">
      <alignment horizontal="center" vertical="center"/>
      <protection locked="0"/>
    </xf>
    <xf numFmtId="0" fontId="22" fillId="0" borderId="18" xfId="70" applyFont="1" applyFill="1" applyBorder="1" applyAlignment="1" applyProtection="1">
      <alignment horizontal="left" vertical="center"/>
      <protection locked="0"/>
    </xf>
    <xf numFmtId="182" fontId="9" fillId="48" borderId="93" xfId="70" applyNumberFormat="1" applyFont="1" applyFill="1" applyBorder="1" applyAlignment="1" applyProtection="1">
      <alignment horizontal="center" vertical="center"/>
      <protection locked="0"/>
    </xf>
    <xf numFmtId="0" fontId="9" fillId="0" borderId="89" xfId="70" applyFont="1" applyFill="1" applyBorder="1" applyAlignment="1">
      <alignment horizontal="center" vertical="center"/>
      <protection/>
    </xf>
    <xf numFmtId="14" fontId="29" fillId="0" borderId="85" xfId="70" applyNumberFormat="1" applyFont="1" applyFill="1" applyBorder="1" applyAlignment="1">
      <alignment horizontal="center" vertical="center"/>
      <protection/>
    </xf>
    <xf numFmtId="0" fontId="110" fillId="0" borderId="20" xfId="43" applyFont="1" applyFill="1" applyBorder="1" applyAlignment="1" applyProtection="1">
      <alignment horizontal="left" vertical="center"/>
      <protection locked="0"/>
    </xf>
    <xf numFmtId="0" fontId="110" fillId="0" borderId="15" xfId="70" applyFont="1" applyFill="1" applyBorder="1" applyAlignment="1" applyProtection="1">
      <alignment horizontal="left" vertical="center"/>
      <protection locked="0"/>
    </xf>
    <xf numFmtId="0" fontId="108" fillId="0" borderId="91" xfId="70" applyFont="1" applyFill="1" applyBorder="1" applyAlignment="1">
      <alignment horizontal="left" vertical="center"/>
      <protection/>
    </xf>
    <xf numFmtId="0" fontId="108" fillId="0" borderId="92" xfId="70" applyFont="1" applyFill="1" applyBorder="1" applyAlignment="1">
      <alignment horizontal="left" vertical="center"/>
      <protection/>
    </xf>
    <xf numFmtId="0" fontId="110" fillId="0" borderId="19" xfId="70" applyFont="1" applyFill="1" applyBorder="1" applyAlignment="1" applyProtection="1">
      <alignment horizontal="left" vertical="center"/>
      <protection locked="0"/>
    </xf>
    <xf numFmtId="0" fontId="99" fillId="0" borderId="0" xfId="70" applyFont="1" applyFill="1" applyBorder="1" applyAlignment="1">
      <alignment horizontal="left" vertical="center"/>
      <protection/>
    </xf>
    <xf numFmtId="0" fontId="101" fillId="0" borderId="0" xfId="70" applyFont="1" applyFill="1" applyBorder="1" applyAlignment="1">
      <alignment horizontal="left" vertical="center"/>
      <protection/>
    </xf>
    <xf numFmtId="0" fontId="101" fillId="0" borderId="0" xfId="70" applyFont="1" applyFill="1" applyBorder="1" applyAlignment="1">
      <alignment/>
      <protection/>
    </xf>
    <xf numFmtId="0" fontId="98" fillId="0" borderId="0" xfId="70" applyFont="1" applyFill="1" applyBorder="1" applyAlignment="1">
      <alignment horizontal="center"/>
      <protection/>
    </xf>
    <xf numFmtId="0" fontId="111" fillId="0" borderId="0" xfId="70" applyFont="1" applyFill="1" applyBorder="1" applyAlignment="1">
      <alignment horizontal="center"/>
      <protection/>
    </xf>
    <xf numFmtId="0" fontId="2" fillId="0" borderId="0" xfId="70" applyFont="1" applyFill="1" applyBorder="1" applyAlignment="1">
      <alignment horizontal="center"/>
      <protection/>
    </xf>
    <xf numFmtId="0" fontId="9" fillId="0" borderId="0" xfId="70" applyFont="1" applyFill="1" applyBorder="1" applyAlignment="1">
      <alignment horizontal="center"/>
      <protection/>
    </xf>
    <xf numFmtId="0" fontId="2" fillId="0" borderId="0" xfId="70" applyFont="1" applyFill="1" applyBorder="1" applyAlignment="1">
      <alignment horizontal="right" vertical="top"/>
      <protection/>
    </xf>
    <xf numFmtId="0" fontId="106" fillId="0" borderId="38" xfId="70" applyFont="1" applyFill="1" applyBorder="1" applyAlignment="1">
      <alignment horizontal="center" vertical="center"/>
      <protection/>
    </xf>
    <xf numFmtId="0" fontId="9" fillId="48" borderId="75" xfId="70" applyFont="1" applyFill="1" applyBorder="1" applyAlignment="1">
      <alignment horizontal="center" vertical="center"/>
      <protection/>
    </xf>
    <xf numFmtId="0" fontId="22" fillId="0" borderId="0" xfId="70" applyFont="1" applyFill="1" applyBorder="1" applyAlignment="1">
      <alignment horizontal="center"/>
      <protection/>
    </xf>
    <xf numFmtId="181" fontId="112" fillId="0" borderId="0" xfId="70" applyNumberFormat="1" applyFont="1" applyFill="1" applyBorder="1" applyAlignment="1">
      <alignment horizontal="right" vertical="top"/>
      <protection/>
    </xf>
    <xf numFmtId="0" fontId="6" fillId="0" borderId="0" xfId="70" applyFont="1" applyFill="1" applyBorder="1" applyAlignment="1">
      <alignment horizontal="center" vertical="center"/>
      <protection/>
    </xf>
    <xf numFmtId="0" fontId="14" fillId="0" borderId="0" xfId="69" applyFont="1" applyFill="1" applyAlignment="1">
      <alignment horizontal="center"/>
      <protection/>
    </xf>
    <xf numFmtId="0" fontId="91" fillId="0" borderId="13" xfId="64" applyFont="1" applyBorder="1" applyAlignment="1">
      <alignment vertical="center" wrapText="1"/>
      <protection/>
    </xf>
    <xf numFmtId="0" fontId="91" fillId="0" borderId="94" xfId="64" applyFont="1" applyBorder="1" applyAlignment="1">
      <alignment vertical="center" wrapText="1"/>
      <protection/>
    </xf>
    <xf numFmtId="0" fontId="6" fillId="0" borderId="95" xfId="69" applyFont="1" applyFill="1" applyBorder="1" applyAlignment="1">
      <alignment horizontal="center"/>
      <protection/>
    </xf>
    <xf numFmtId="0" fontId="113" fillId="0" borderId="0" xfId="68" applyFont="1" applyAlignment="1">
      <alignment horizontal="center" vertical="center" readingOrder="1"/>
      <protection/>
    </xf>
    <xf numFmtId="0" fontId="6" fillId="0" borderId="96" xfId="70" applyFont="1" applyFill="1" applyBorder="1" applyAlignment="1">
      <alignment horizontal="center" vertical="top"/>
      <protection/>
    </xf>
    <xf numFmtId="0" fontId="6" fillId="0" borderId="97" xfId="70" applyFont="1" applyFill="1" applyBorder="1" applyAlignment="1">
      <alignment horizontal="center" vertical="top"/>
      <protection/>
    </xf>
    <xf numFmtId="0" fontId="9" fillId="0" borderId="78" xfId="70" applyFont="1" applyFill="1" applyBorder="1" applyAlignment="1" applyProtection="1">
      <alignment horizontal="center" vertical="center"/>
      <protection/>
    </xf>
    <xf numFmtId="0" fontId="9" fillId="0" borderId="98" xfId="70" applyFont="1" applyFill="1" applyBorder="1" applyAlignment="1" applyProtection="1">
      <alignment horizontal="center" vertical="center"/>
      <protection/>
    </xf>
    <xf numFmtId="0" fontId="114" fillId="0" borderId="96" xfId="70" applyFont="1" applyFill="1" applyBorder="1" applyAlignment="1">
      <alignment horizontal="center" vertical="center" textRotation="255"/>
      <protection/>
    </xf>
    <xf numFmtId="0" fontId="29" fillId="0" borderId="96" xfId="70" applyFont="1" applyFill="1" applyBorder="1" applyAlignment="1">
      <alignment horizontal="center" vertical="center" textRotation="255"/>
      <protection/>
    </xf>
    <xf numFmtId="0" fontId="29" fillId="0" borderId="97" xfId="70" applyFont="1" applyFill="1" applyBorder="1" applyAlignment="1">
      <alignment horizontal="center" vertical="center" textRotation="255"/>
      <protection/>
    </xf>
    <xf numFmtId="0" fontId="79" fillId="0" borderId="39" xfId="43" applyFill="1" applyBorder="1" applyAlignment="1" applyProtection="1">
      <alignment horizontal="left" vertical="center"/>
      <protection/>
    </xf>
    <xf numFmtId="0" fontId="2" fillId="0" borderId="13" xfId="70" applyFont="1" applyFill="1" applyBorder="1" applyAlignment="1" applyProtection="1">
      <alignment horizontal="center" vertical="center"/>
      <protection/>
    </xf>
    <xf numFmtId="0" fontId="2" fillId="0" borderId="78" xfId="70" applyFont="1" applyFill="1" applyBorder="1" applyAlignment="1" applyProtection="1">
      <alignment horizontal="center" vertical="center"/>
      <protection/>
    </xf>
    <xf numFmtId="183" fontId="29" fillId="0" borderId="93" xfId="70" applyNumberFormat="1" applyFont="1" applyFill="1" applyBorder="1" applyAlignment="1">
      <alignment horizontal="center" vertical="center" wrapText="1"/>
      <protection/>
    </xf>
    <xf numFmtId="183" fontId="29" fillId="0" borderId="39" xfId="70" applyNumberFormat="1" applyFont="1" applyFill="1" applyBorder="1" applyAlignment="1">
      <alignment horizontal="center" vertical="center" wrapText="1"/>
      <protection/>
    </xf>
    <xf numFmtId="183" fontId="29" fillId="0" borderId="99" xfId="70" applyNumberFormat="1" applyFont="1" applyFill="1" applyBorder="1" applyAlignment="1">
      <alignment horizontal="center" vertical="center" wrapText="1"/>
      <protection/>
    </xf>
    <xf numFmtId="0" fontId="29" fillId="0" borderId="93" xfId="70" applyFont="1" applyFill="1" applyBorder="1" applyAlignment="1">
      <alignment horizontal="left" vertical="center" wrapText="1"/>
      <protection/>
    </xf>
    <xf numFmtId="0" fontId="29" fillId="0" borderId="39" xfId="70" applyFont="1" applyFill="1" applyBorder="1" applyAlignment="1">
      <alignment horizontal="left" vertical="center" wrapText="1"/>
      <protection/>
    </xf>
    <xf numFmtId="0" fontId="29" fillId="0" borderId="99" xfId="70" applyFont="1" applyFill="1" applyBorder="1" applyAlignment="1">
      <alignment horizontal="left" vertical="center" wrapText="1"/>
      <protection/>
    </xf>
    <xf numFmtId="0" fontId="2" fillId="0" borderId="78" xfId="70" applyFont="1" applyFill="1" applyBorder="1" applyAlignment="1" applyProtection="1">
      <alignment horizontal="center" vertical="center"/>
      <protection locked="0"/>
    </xf>
    <xf numFmtId="0" fontId="2" fillId="0" borderId="79" xfId="70" applyFont="1" applyFill="1" applyBorder="1" applyAlignment="1" applyProtection="1">
      <alignment horizontal="center" vertical="center"/>
      <protection locked="0"/>
    </xf>
    <xf numFmtId="0" fontId="2" fillId="0" borderId="98" xfId="70" applyFont="1" applyFill="1" applyBorder="1" applyAlignment="1" applyProtection="1">
      <alignment horizontal="center" vertical="center"/>
      <protection locked="0"/>
    </xf>
    <xf numFmtId="0" fontId="2" fillId="0" borderId="17" xfId="70" applyFont="1" applyFill="1" applyBorder="1" applyAlignment="1" applyProtection="1">
      <alignment horizontal="center" vertical="center"/>
      <protection/>
    </xf>
    <xf numFmtId="0" fontId="2" fillId="0" borderId="100" xfId="70" applyFont="1" applyFill="1" applyBorder="1" applyAlignment="1" applyProtection="1">
      <alignment horizontal="center" vertical="center"/>
      <protection/>
    </xf>
    <xf numFmtId="0" fontId="2" fillId="0" borderId="100" xfId="70" applyFont="1" applyFill="1" applyBorder="1" applyAlignment="1" applyProtection="1">
      <alignment horizontal="center" vertical="center"/>
      <protection locked="0"/>
    </xf>
    <xf numFmtId="0" fontId="2" fillId="0" borderId="101" xfId="70" applyFont="1" applyFill="1" applyBorder="1" applyAlignment="1" applyProtection="1">
      <alignment horizontal="center" vertical="center"/>
      <protection locked="0"/>
    </xf>
    <xf numFmtId="0" fontId="2" fillId="0" borderId="102" xfId="70" applyFont="1" applyFill="1" applyBorder="1" applyAlignment="1" applyProtection="1">
      <alignment horizontal="center" vertical="center"/>
      <protection locked="0"/>
    </xf>
    <xf numFmtId="0" fontId="79" fillId="0" borderId="61" xfId="43" applyFill="1" applyBorder="1" applyAlignment="1" applyProtection="1">
      <alignment horizontal="left" vertical="center"/>
      <protection/>
    </xf>
    <xf numFmtId="0" fontId="29" fillId="0" borderId="93" xfId="70" applyFont="1" applyFill="1" applyBorder="1" applyAlignment="1">
      <alignment horizontal="center" vertical="center" wrapText="1"/>
      <protection/>
    </xf>
    <xf numFmtId="0" fontId="29" fillId="0" borderId="39" xfId="70" applyFont="1" applyFill="1" applyBorder="1" applyAlignment="1">
      <alignment horizontal="center" vertical="center" wrapText="1"/>
      <protection/>
    </xf>
    <xf numFmtId="0" fontId="29" fillId="0" borderId="99" xfId="70" applyFont="1" applyFill="1" applyBorder="1" applyAlignment="1">
      <alignment horizontal="center" vertical="center" wrapText="1"/>
      <protection/>
    </xf>
    <xf numFmtId="0" fontId="2" fillId="0" borderId="80" xfId="70" applyFont="1" applyFill="1" applyBorder="1" applyAlignment="1" applyProtection="1">
      <alignment horizontal="center" vertical="center"/>
      <protection locked="0"/>
    </xf>
    <xf numFmtId="0" fontId="25" fillId="0" borderId="0" xfId="70" applyFont="1" applyFill="1" applyBorder="1" applyAlignment="1" applyProtection="1">
      <alignment horizontal="center" vertical="center"/>
      <protection/>
    </xf>
    <xf numFmtId="0" fontId="100" fillId="0" borderId="61" xfId="70" applyFont="1" applyFill="1" applyBorder="1" applyAlignment="1">
      <alignment horizontal="right" vertical="center"/>
      <protection/>
    </xf>
    <xf numFmtId="0" fontId="100" fillId="0" borderId="62" xfId="70" applyFont="1" applyFill="1" applyBorder="1" applyAlignment="1">
      <alignment horizontal="right" vertical="center"/>
      <protection/>
    </xf>
    <xf numFmtId="0" fontId="2" fillId="0" borderId="10" xfId="70" applyFont="1" applyFill="1" applyBorder="1" applyAlignment="1" applyProtection="1">
      <alignment horizontal="center" vertical="center"/>
      <protection/>
    </xf>
    <xf numFmtId="0" fontId="2" fillId="0" borderId="103" xfId="70" applyFont="1" applyFill="1" applyBorder="1" applyAlignment="1" applyProtection="1">
      <alignment horizontal="center" vertical="center"/>
      <protection/>
    </xf>
    <xf numFmtId="0" fontId="2" fillId="0" borderId="103" xfId="70" applyFont="1" applyFill="1" applyBorder="1" applyAlignment="1" applyProtection="1">
      <alignment horizontal="center" vertical="center"/>
      <protection locked="0"/>
    </xf>
    <xf numFmtId="0" fontId="2" fillId="0" borderId="76" xfId="70" applyFont="1" applyFill="1" applyBorder="1" applyAlignment="1" applyProtection="1">
      <alignment horizontal="center" vertical="center"/>
      <protection locked="0"/>
    </xf>
    <xf numFmtId="0" fontId="2" fillId="0" borderId="77" xfId="70" applyFont="1" applyFill="1" applyBorder="1" applyAlignment="1" applyProtection="1">
      <alignment horizontal="center" vertical="center"/>
      <protection locked="0"/>
    </xf>
    <xf numFmtId="0" fontId="2" fillId="0" borderId="78" xfId="62" applyFont="1" applyFill="1" applyBorder="1" applyAlignment="1" applyProtection="1">
      <alignment horizontal="left" vertical="center"/>
      <protection locked="0"/>
    </xf>
    <xf numFmtId="0" fontId="2" fillId="0" borderId="79" xfId="62" applyFont="1" applyFill="1" applyBorder="1" applyAlignment="1" applyProtection="1">
      <alignment horizontal="left" vertical="center"/>
      <protection locked="0"/>
    </xf>
    <xf numFmtId="0" fontId="2" fillId="0" borderId="80" xfId="62" applyFont="1" applyFill="1" applyBorder="1" applyAlignment="1" applyProtection="1">
      <alignment horizontal="left" vertical="center"/>
      <protection locked="0"/>
    </xf>
    <xf numFmtId="0" fontId="9" fillId="0" borderId="78" xfId="70" applyFont="1" applyFill="1" applyBorder="1" applyAlignment="1" applyProtection="1">
      <alignment horizontal="center" vertical="center"/>
      <protection locked="0"/>
    </xf>
    <xf numFmtId="0" fontId="9" fillId="0" borderId="98" xfId="70" applyFont="1" applyFill="1" applyBorder="1" applyAlignment="1" applyProtection="1">
      <alignment horizontal="center" vertical="center"/>
      <protection locked="0"/>
    </xf>
    <xf numFmtId="0" fontId="2" fillId="0" borderId="78" xfId="70" applyFont="1" applyFill="1" applyBorder="1" applyAlignment="1">
      <alignment horizontal="center" vertical="center"/>
      <protection/>
    </xf>
    <xf numFmtId="0" fontId="2" fillId="0" borderId="79" xfId="70" applyFont="1" applyFill="1" applyBorder="1" applyAlignment="1">
      <alignment horizontal="center" vertical="center"/>
      <protection/>
    </xf>
    <xf numFmtId="0" fontId="2" fillId="0" borderId="80" xfId="70" applyFont="1" applyFill="1" applyBorder="1" applyAlignment="1">
      <alignment horizontal="center" vertical="center"/>
      <protection/>
    </xf>
    <xf numFmtId="0" fontId="2" fillId="0" borderId="13" xfId="70" applyFont="1" applyFill="1" applyBorder="1" applyAlignment="1">
      <alignment horizontal="center" vertical="center"/>
      <protection/>
    </xf>
    <xf numFmtId="0" fontId="2" fillId="0" borderId="98" xfId="70" applyFont="1" applyFill="1" applyBorder="1" applyAlignment="1">
      <alignment horizontal="center" vertical="center"/>
      <protection/>
    </xf>
    <xf numFmtId="0" fontId="2" fillId="0" borderId="17" xfId="70" applyFont="1" applyFill="1" applyBorder="1" applyAlignment="1">
      <alignment horizontal="center" vertical="center"/>
      <protection/>
    </xf>
    <xf numFmtId="0" fontId="2" fillId="0" borderId="100" xfId="70" applyFont="1" applyFill="1" applyBorder="1" applyAlignment="1">
      <alignment horizontal="center" vertical="center"/>
      <protection/>
    </xf>
    <xf numFmtId="0" fontId="2" fillId="0" borderId="100" xfId="62" applyFont="1" applyFill="1" applyBorder="1" applyAlignment="1">
      <alignment horizontal="center" vertical="center"/>
      <protection/>
    </xf>
    <xf numFmtId="0" fontId="2" fillId="0" borderId="101" xfId="62" applyFont="1" applyFill="1" applyBorder="1" applyAlignment="1">
      <alignment horizontal="center" vertical="center"/>
      <protection/>
    </xf>
    <xf numFmtId="0" fontId="2" fillId="0" borderId="104" xfId="62" applyFont="1" applyFill="1" applyBorder="1" applyAlignment="1">
      <alignment horizontal="center" vertical="center"/>
      <protection/>
    </xf>
    <xf numFmtId="0" fontId="2" fillId="0" borderId="102" xfId="62" applyFont="1" applyFill="1" applyBorder="1" applyAlignment="1">
      <alignment horizontal="center" vertical="center"/>
      <protection/>
    </xf>
    <xf numFmtId="0" fontId="25" fillId="0" borderId="0" xfId="70" applyFont="1" applyFill="1" applyBorder="1" applyAlignment="1">
      <alignment horizontal="center" vertical="center"/>
      <protection/>
    </xf>
    <xf numFmtId="0" fontId="6" fillId="0" borderId="61" xfId="70" applyFont="1" applyFill="1" applyBorder="1" applyAlignment="1">
      <alignment horizontal="center" vertical="center"/>
      <protection/>
    </xf>
    <xf numFmtId="0" fontId="2" fillId="0" borderId="10" xfId="70" applyFont="1" applyFill="1" applyBorder="1" applyAlignment="1">
      <alignment horizontal="center" vertical="center"/>
      <protection/>
    </xf>
    <xf numFmtId="0" fontId="2" fillId="0" borderId="103" xfId="70" applyFont="1" applyFill="1" applyBorder="1" applyAlignment="1">
      <alignment horizontal="center" vertical="center"/>
      <protection/>
    </xf>
    <xf numFmtId="0" fontId="2" fillId="0" borderId="103" xfId="70" applyNumberFormat="1" applyFont="1" applyFill="1" applyBorder="1" applyAlignment="1">
      <alignment horizontal="center" vertical="center"/>
      <protection/>
    </xf>
    <xf numFmtId="0" fontId="2" fillId="0" borderId="76" xfId="70" applyNumberFormat="1" applyFont="1" applyFill="1" applyBorder="1" applyAlignment="1">
      <alignment horizontal="center" vertical="center"/>
      <protection/>
    </xf>
    <xf numFmtId="0" fontId="2" fillId="0" borderId="78" xfId="62" applyFont="1" applyFill="1" applyBorder="1" applyAlignment="1">
      <alignment horizontal="left" vertical="center"/>
      <protection/>
    </xf>
    <xf numFmtId="0" fontId="2" fillId="0" borderId="79" xfId="62" applyFont="1" applyFill="1" applyBorder="1" applyAlignment="1">
      <alignment horizontal="left" vertical="center"/>
      <protection/>
    </xf>
    <xf numFmtId="0" fontId="2" fillId="0" borderId="80" xfId="62" applyFont="1" applyFill="1" applyBorder="1" applyAlignment="1">
      <alignment horizontal="left" vertical="center"/>
      <protection/>
    </xf>
    <xf numFmtId="0" fontId="19" fillId="0" borderId="103" xfId="62" applyFont="1" applyFill="1" applyBorder="1" applyAlignment="1">
      <alignment horizontal="left" vertical="center"/>
      <protection/>
    </xf>
    <xf numFmtId="0" fontId="19" fillId="0" borderId="77" xfId="62" applyFont="1" applyFill="1" applyBorder="1" applyAlignment="1">
      <alignment horizontal="left" vertical="center"/>
      <protection/>
    </xf>
    <xf numFmtId="0" fontId="19" fillId="0" borderId="78" xfId="62" applyFont="1" applyFill="1" applyBorder="1" applyAlignment="1">
      <alignment horizontal="left" vertical="center"/>
      <protection/>
    </xf>
    <xf numFmtId="0" fontId="19" fillId="0" borderId="80" xfId="62" applyFont="1" applyFill="1" applyBorder="1" applyAlignment="1">
      <alignment horizontal="left" vertical="center"/>
      <protection/>
    </xf>
    <xf numFmtId="0" fontId="19" fillId="0" borderId="100" xfId="62" applyFont="1" applyFill="1" applyBorder="1" applyAlignment="1">
      <alignment horizontal="left" vertical="center"/>
      <protection/>
    </xf>
    <xf numFmtId="0" fontId="19" fillId="0" borderId="102" xfId="62" applyFont="1" applyFill="1" applyBorder="1" applyAlignment="1">
      <alignment horizontal="left" vertical="center"/>
      <protection/>
    </xf>
    <xf numFmtId="181" fontId="9" fillId="0" borderId="88" xfId="51" applyNumberFormat="1" applyFont="1" applyFill="1" applyBorder="1" applyAlignment="1">
      <alignment horizontal="center" vertical="center"/>
    </xf>
    <xf numFmtId="181" fontId="9" fillId="0" borderId="62" xfId="51" applyNumberFormat="1" applyFont="1" applyFill="1" applyBorder="1" applyAlignment="1">
      <alignment horizontal="center" vertical="center"/>
    </xf>
    <xf numFmtId="0" fontId="2" fillId="0" borderId="0" xfId="70" applyFont="1" applyFill="1" applyBorder="1" applyAlignment="1">
      <alignment horizontal="center" vertical="center"/>
      <protection/>
    </xf>
    <xf numFmtId="0" fontId="17" fillId="0" borderId="0" xfId="43" applyFont="1" applyFill="1" applyBorder="1" applyAlignment="1" applyProtection="1">
      <alignment horizontal="center" vertical="center"/>
      <protection/>
    </xf>
    <xf numFmtId="58" fontId="26" fillId="0" borderId="0" xfId="43" applyNumberFormat="1" applyFont="1" applyFill="1" applyBorder="1" applyAlignment="1" applyProtection="1">
      <alignment horizontal="left" vertical="center"/>
      <protection/>
    </xf>
    <xf numFmtId="0" fontId="2" fillId="0" borderId="93" xfId="70" applyFont="1" applyFill="1" applyBorder="1" applyAlignment="1">
      <alignment horizontal="center" vertical="center"/>
      <protection/>
    </xf>
    <xf numFmtId="0" fontId="2" fillId="0" borderId="40" xfId="70" applyFont="1" applyFill="1" applyBorder="1" applyAlignment="1">
      <alignment horizontal="center" vertical="center"/>
      <protection/>
    </xf>
    <xf numFmtId="0" fontId="19" fillId="0" borderId="11" xfId="43" applyFont="1" applyFill="1" applyBorder="1" applyAlignment="1" applyProtection="1">
      <alignment horizontal="left" vertical="center"/>
      <protection/>
    </xf>
    <xf numFmtId="0" fontId="19" fillId="0" borderId="12" xfId="43" applyFont="1" applyFill="1" applyBorder="1" applyAlignment="1" applyProtection="1">
      <alignment horizontal="left" vertical="center"/>
      <protection/>
    </xf>
    <xf numFmtId="0" fontId="19" fillId="0" borderId="14" xfId="43" applyFont="1" applyFill="1" applyBorder="1" applyAlignment="1" applyProtection="1">
      <alignment horizontal="left" vertical="center"/>
      <protection/>
    </xf>
    <xf numFmtId="0" fontId="19" fillId="0" borderId="15" xfId="43" applyFont="1" applyFill="1" applyBorder="1" applyAlignment="1" applyProtection="1">
      <alignment horizontal="left" vertical="center"/>
      <protection/>
    </xf>
    <xf numFmtId="0" fontId="19" fillId="0" borderId="18" xfId="43" applyFont="1" applyFill="1" applyBorder="1" applyAlignment="1" applyProtection="1">
      <alignment horizontal="left" vertical="center"/>
      <protection/>
    </xf>
    <xf numFmtId="0" fontId="19" fillId="0" borderId="19" xfId="43" applyFont="1" applyFill="1" applyBorder="1" applyAlignment="1" applyProtection="1">
      <alignment horizontal="left" vertical="center"/>
      <protection/>
    </xf>
    <xf numFmtId="0" fontId="19" fillId="0" borderId="78" xfId="43" applyFont="1" applyFill="1" applyBorder="1" applyAlignment="1" applyProtection="1">
      <alignment horizontal="left" vertical="center"/>
      <protection/>
    </xf>
    <xf numFmtId="0" fontId="19" fillId="0" borderId="80" xfId="43" applyFont="1" applyFill="1" applyBorder="1" applyAlignment="1" applyProtection="1">
      <alignment horizontal="left" vertical="center"/>
      <protection/>
    </xf>
    <xf numFmtId="0" fontId="19" fillId="0" borderId="100" xfId="43" applyFont="1" applyFill="1" applyBorder="1" applyAlignment="1" applyProtection="1">
      <alignment horizontal="left" vertical="center"/>
      <protection/>
    </xf>
    <xf numFmtId="0" fontId="19" fillId="0" borderId="102" xfId="43" applyFont="1" applyFill="1" applyBorder="1" applyAlignment="1" applyProtection="1">
      <alignment horizontal="left" vertical="center"/>
      <protection/>
    </xf>
    <xf numFmtId="0" fontId="19" fillId="0" borderId="103" xfId="43" applyFont="1" applyFill="1" applyBorder="1" applyAlignment="1" applyProtection="1">
      <alignment horizontal="left" vertical="center"/>
      <protection/>
    </xf>
    <xf numFmtId="0" fontId="19" fillId="0" borderId="77" xfId="43" applyFont="1" applyFill="1" applyBorder="1" applyAlignment="1" applyProtection="1">
      <alignment horizontal="left"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horizontal="center" vertical="center"/>
      <protection/>
    </xf>
    <xf numFmtId="0" fontId="95" fillId="0" borderId="0" xfId="63" applyFont="1" applyAlignment="1">
      <alignment horizontal="left" vertical="center" wrapText="1"/>
      <protection/>
    </xf>
    <xf numFmtId="0" fontId="2" fillId="0" borderId="0" xfId="63" applyFont="1" applyAlignment="1">
      <alignment horizontal="left" vertical="center" wrapText="1"/>
      <protection/>
    </xf>
    <xf numFmtId="0" fontId="95" fillId="0" borderId="0" xfId="66" applyFont="1" applyAlignment="1">
      <alignment horizontal="left" vertical="top" wrapText="1"/>
      <protection/>
    </xf>
    <xf numFmtId="0" fontId="2" fillId="0" borderId="0" xfId="66" applyFont="1" applyAlignment="1">
      <alignment horizontal="left" vertical="top" wrapText="1"/>
      <protection/>
    </xf>
    <xf numFmtId="0" fontId="2" fillId="0" borderId="0" xfId="67" applyFont="1" applyAlignment="1">
      <alignment horizontal="left" vertical="top" wrapText="1"/>
      <protection/>
    </xf>
    <xf numFmtId="0" fontId="11" fillId="0" borderId="0" xfId="64" applyFont="1" applyAlignment="1">
      <alignment horizontal="center" vertical="center"/>
      <protection/>
    </xf>
    <xf numFmtId="0" fontId="91" fillId="0" borderId="0" xfId="64" applyFont="1" applyAlignment="1">
      <alignment horizontal="left" vertical="center" wrapText="1"/>
      <protection/>
    </xf>
    <xf numFmtId="0" fontId="7" fillId="0" borderId="0" xfId="64" applyFont="1" applyAlignment="1">
      <alignment horizontal="left" vertical="center" wrapText="1"/>
      <protection/>
    </xf>
    <xf numFmtId="0" fontId="91" fillId="0" borderId="0" xfId="64" applyAlignment="1">
      <alignment horizontal="left" vertical="center" wrapText="1"/>
      <protection/>
    </xf>
    <xf numFmtId="0" fontId="91" fillId="0" borderId="0" xfId="64" applyFont="1" applyAlignment="1">
      <alignment vertical="center" wrapText="1"/>
      <protection/>
    </xf>
    <xf numFmtId="0" fontId="7" fillId="0" borderId="0" xfId="64" applyFont="1" applyAlignment="1">
      <alignment horizontal="left" vertical="top" wrapText="1"/>
      <protection/>
    </xf>
    <xf numFmtId="0" fontId="95" fillId="0" borderId="0" xfId="64" applyFont="1" applyAlignment="1">
      <alignment horizontal="left" vertical="top" wrapText="1"/>
      <protection/>
    </xf>
    <xf numFmtId="0" fontId="2" fillId="0" borderId="0" xfId="64" applyFont="1" applyAlignment="1">
      <alignment horizontal="left" vertical="top" wrapText="1"/>
      <protection/>
    </xf>
    <xf numFmtId="0" fontId="2" fillId="0" borderId="0" xfId="63" applyAlignment="1">
      <alignment horizontal="left" vertical="center" wrapText="1"/>
      <protection/>
    </xf>
    <xf numFmtId="0" fontId="2" fillId="0" borderId="0" xfId="63" applyAlignment="1">
      <alignment horizontal="left" vertical="center"/>
      <protection/>
    </xf>
    <xf numFmtId="0" fontId="2" fillId="0" borderId="0" xfId="63" applyFont="1" applyAlignment="1">
      <alignment horizontal="left" vertical="top" wrapText="1"/>
      <protection/>
    </xf>
    <xf numFmtId="0" fontId="95" fillId="0" borderId="0" xfId="67" applyFont="1" applyAlignment="1">
      <alignment horizontal="left" vertical="top" wrapText="1"/>
      <protection/>
    </xf>
    <xf numFmtId="0" fontId="2" fillId="0" borderId="24" xfId="69" applyFont="1" applyFill="1" applyBorder="1" applyAlignment="1">
      <alignment horizontal="left" vertical="center" wrapText="1"/>
      <protection/>
    </xf>
    <xf numFmtId="178" fontId="13" fillId="0" borderId="32" xfId="69" applyNumberFormat="1" applyFont="1" applyFill="1" applyBorder="1" applyAlignment="1">
      <alignment horizontal="right"/>
      <protection/>
    </xf>
    <xf numFmtId="178" fontId="13" fillId="0" borderId="33" xfId="69" applyNumberFormat="1" applyFont="1" applyFill="1" applyBorder="1" applyAlignment="1">
      <alignment horizontal="right"/>
      <protection/>
    </xf>
    <xf numFmtId="178" fontId="13" fillId="0" borderId="0" xfId="69" applyNumberFormat="1" applyFont="1" applyFill="1" applyBorder="1" applyAlignment="1">
      <alignment horizontal="right"/>
      <protection/>
    </xf>
    <xf numFmtId="178" fontId="13" fillId="0" borderId="36" xfId="69" applyNumberFormat="1" applyFont="1" applyFill="1" applyBorder="1" applyAlignment="1">
      <alignment horizontal="right"/>
      <protection/>
    </xf>
    <xf numFmtId="178" fontId="13" fillId="0" borderId="35" xfId="69" applyNumberFormat="1" applyFont="1" applyFill="1" applyBorder="1" applyAlignment="1">
      <alignment horizontal="right"/>
      <protection/>
    </xf>
    <xf numFmtId="0" fontId="14" fillId="0" borderId="0" xfId="69" applyFont="1" applyFill="1" applyAlignment="1">
      <alignment horizontal="center"/>
      <protection/>
    </xf>
    <xf numFmtId="178" fontId="13" fillId="0" borderId="24" xfId="69" applyNumberFormat="1" applyFont="1" applyFill="1" applyBorder="1" applyAlignment="1">
      <alignment horizontal="right"/>
      <protection/>
    </xf>
    <xf numFmtId="178" fontId="13" fillId="0" borderId="105" xfId="69" applyNumberFormat="1" applyFont="1" applyFill="1" applyBorder="1" applyAlignment="1">
      <alignment horizontal="right"/>
      <protection/>
    </xf>
    <xf numFmtId="178" fontId="13" fillId="0" borderId="49" xfId="69" applyNumberFormat="1" applyFont="1" applyFill="1" applyBorder="1" applyAlignment="1">
      <alignment horizontal="right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 2" xfId="63"/>
    <cellStyle name="標準 2 2 3 2" xfId="64"/>
    <cellStyle name="標準 2_H22 研修講座見積提出依頼(FLM提出分) 2" xfId="65"/>
    <cellStyle name="標準 2_H23 研修講座ご提案" xfId="66"/>
    <cellStyle name="標準 2_H25年度研修講座ご提案（FLM_20120829）" xfId="67"/>
    <cellStyle name="標準 3" xfId="68"/>
    <cellStyle name="標準_H16-18ｶﾚﾝﾀﾞｰ（案1）" xfId="69"/>
    <cellStyle name="標準_ITエンジニア育成研修(H200404)改6D" xfId="70"/>
    <cellStyle name="標準_ITエンジニア育成研修(H200404)改6D_12 H20 9月下旬10月研修受講者一覧200905D_00　H2１ ４月分申込一覧2１0330" xfId="71"/>
    <cellStyle name="標準_ITエンジニア育成研修(H200404)改6D_13 ②H20ネットワーク構築他」研修申込（長菱ｿ追加２）" xfId="72"/>
    <cellStyle name="標準_ITエンジニア育成研修(H200404)改6D_13 ②研修申込書（9月下旬10月実施分）（SFK)200812G" xfId="73"/>
    <cellStyle name="標準_ITエンジニア育成研修(H200404)改6D_19 H20研修申込書（1月分）201205菱ソ211209" xfId="74"/>
    <cellStyle name="Followed Hyperlink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9</xdr:row>
      <xdr:rowOff>180975</xdr:rowOff>
    </xdr:from>
    <xdr:to>
      <xdr:col>3</xdr:col>
      <xdr:colOff>352425</xdr:colOff>
      <xdr:row>10</xdr:row>
      <xdr:rowOff>0</xdr:rowOff>
    </xdr:to>
    <xdr:sp>
      <xdr:nvSpPr>
        <xdr:cNvPr id="1" name="直線矢印コネクタ 1"/>
        <xdr:cNvSpPr>
          <a:spLocks/>
        </xdr:cNvSpPr>
      </xdr:nvSpPr>
      <xdr:spPr>
        <a:xfrm flipV="1">
          <a:off x="1323975" y="2362200"/>
          <a:ext cx="371475" cy="200025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819150</xdr:colOff>
      <xdr:row>18</xdr:row>
      <xdr:rowOff>171450</xdr:rowOff>
    </xdr:from>
    <xdr:to>
      <xdr:col>3</xdr:col>
      <xdr:colOff>352425</xdr:colOff>
      <xdr:row>19</xdr:row>
      <xdr:rowOff>0</xdr:rowOff>
    </xdr:to>
    <xdr:sp>
      <xdr:nvSpPr>
        <xdr:cNvPr id="2" name="直線矢印コネクタ 2"/>
        <xdr:cNvSpPr>
          <a:spLocks/>
        </xdr:cNvSpPr>
      </xdr:nvSpPr>
      <xdr:spPr>
        <a:xfrm flipV="1">
          <a:off x="1276350" y="4724400"/>
          <a:ext cx="419100" cy="209550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809625</xdr:colOff>
      <xdr:row>27</xdr:row>
      <xdr:rowOff>171450</xdr:rowOff>
    </xdr:from>
    <xdr:to>
      <xdr:col>3</xdr:col>
      <xdr:colOff>333375</xdr:colOff>
      <xdr:row>28</xdr:row>
      <xdr:rowOff>0</xdr:rowOff>
    </xdr:to>
    <xdr:sp>
      <xdr:nvSpPr>
        <xdr:cNvPr id="3" name="直線矢印コネクタ 3"/>
        <xdr:cNvSpPr>
          <a:spLocks/>
        </xdr:cNvSpPr>
      </xdr:nvSpPr>
      <xdr:spPr>
        <a:xfrm flipV="1">
          <a:off x="1266825" y="7029450"/>
          <a:ext cx="409575" cy="209550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36</xdr:row>
      <xdr:rowOff>0</xdr:rowOff>
    </xdr:from>
    <xdr:to>
      <xdr:col>8</xdr:col>
      <xdr:colOff>171450</xdr:colOff>
      <xdr:row>37</xdr:row>
      <xdr:rowOff>9525</xdr:rowOff>
    </xdr:to>
    <xdr:sp>
      <xdr:nvSpPr>
        <xdr:cNvPr id="4" name="直線矢印コネクタ 4"/>
        <xdr:cNvSpPr>
          <a:spLocks/>
        </xdr:cNvSpPr>
      </xdr:nvSpPr>
      <xdr:spPr>
        <a:xfrm flipV="1">
          <a:off x="4991100" y="9124950"/>
          <a:ext cx="9525" cy="238125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35</xdr:row>
      <xdr:rowOff>0</xdr:rowOff>
    </xdr:from>
    <xdr:to>
      <xdr:col>2</xdr:col>
      <xdr:colOff>219075</xdr:colOff>
      <xdr:row>35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619125" y="11153775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114300</xdr:colOff>
      <xdr:row>35</xdr:row>
      <xdr:rowOff>0</xdr:rowOff>
    </xdr:from>
    <xdr:to>
      <xdr:col>5</xdr:col>
      <xdr:colOff>266700</xdr:colOff>
      <xdr:row>35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724025" y="11153775"/>
          <a:ext cx="15240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200025</xdr:colOff>
      <xdr:row>34</xdr:row>
      <xdr:rowOff>276225</xdr:rowOff>
    </xdr:from>
    <xdr:to>
      <xdr:col>8</xdr:col>
      <xdr:colOff>333375</xdr:colOff>
      <xdr:row>34</xdr:row>
      <xdr:rowOff>276225</xdr:rowOff>
    </xdr:to>
    <xdr:sp>
      <xdr:nvSpPr>
        <xdr:cNvPr id="3" name="Rectangle 4"/>
        <xdr:cNvSpPr>
          <a:spLocks/>
        </xdr:cNvSpPr>
      </xdr:nvSpPr>
      <xdr:spPr>
        <a:xfrm>
          <a:off x="400050" y="11134725"/>
          <a:ext cx="26003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104775</xdr:colOff>
      <xdr:row>35</xdr:row>
      <xdr:rowOff>0</xdr:rowOff>
    </xdr:from>
    <xdr:to>
      <xdr:col>12</xdr:col>
      <xdr:colOff>171450</xdr:colOff>
      <xdr:row>35</xdr:row>
      <xdr:rowOff>0</xdr:rowOff>
    </xdr:to>
    <xdr:sp>
      <xdr:nvSpPr>
        <xdr:cNvPr id="4" name="AutoShape 5"/>
        <xdr:cNvSpPr>
          <a:spLocks/>
        </xdr:cNvSpPr>
      </xdr:nvSpPr>
      <xdr:spPr>
        <a:xfrm>
          <a:off x="4181475" y="11153775"/>
          <a:ext cx="66675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114300</xdr:colOff>
      <xdr:row>35</xdr:row>
      <xdr:rowOff>0</xdr:rowOff>
    </xdr:from>
    <xdr:to>
      <xdr:col>21</xdr:col>
      <xdr:colOff>180975</xdr:colOff>
      <xdr:row>35</xdr:row>
      <xdr:rowOff>0</xdr:rowOff>
    </xdr:to>
    <xdr:sp>
      <xdr:nvSpPr>
        <xdr:cNvPr id="5" name="AutoShape 6"/>
        <xdr:cNvSpPr>
          <a:spLocks/>
        </xdr:cNvSpPr>
      </xdr:nvSpPr>
      <xdr:spPr>
        <a:xfrm>
          <a:off x="7362825" y="11153775"/>
          <a:ext cx="66675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66675</xdr:colOff>
      <xdr:row>8</xdr:row>
      <xdr:rowOff>171450</xdr:rowOff>
    </xdr:from>
    <xdr:to>
      <xdr:col>5</xdr:col>
      <xdr:colOff>323850</xdr:colOff>
      <xdr:row>9</xdr:row>
      <xdr:rowOff>19050</xdr:rowOff>
    </xdr:to>
    <xdr:sp>
      <xdr:nvSpPr>
        <xdr:cNvPr id="6" name="円/楕円 48"/>
        <xdr:cNvSpPr>
          <a:spLocks/>
        </xdr:cNvSpPr>
      </xdr:nvSpPr>
      <xdr:spPr>
        <a:xfrm>
          <a:off x="1676400" y="2390775"/>
          <a:ext cx="257175" cy="2095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28575</xdr:colOff>
      <xdr:row>8</xdr:row>
      <xdr:rowOff>171450</xdr:rowOff>
    </xdr:from>
    <xdr:to>
      <xdr:col>20</xdr:col>
      <xdr:colOff>314325</xdr:colOff>
      <xdr:row>9</xdr:row>
      <xdr:rowOff>38100</xdr:rowOff>
    </xdr:to>
    <xdr:grpSp>
      <xdr:nvGrpSpPr>
        <xdr:cNvPr id="7" name="グループ化 3"/>
        <xdr:cNvGrpSpPr>
          <a:grpSpLocks/>
        </xdr:cNvGrpSpPr>
      </xdr:nvGrpSpPr>
      <xdr:grpSpPr>
        <a:xfrm>
          <a:off x="6924675" y="2390775"/>
          <a:ext cx="285750" cy="228600"/>
          <a:chOff x="6057900" y="2807278"/>
          <a:chExt cx="355600" cy="265545"/>
        </a:xfrm>
        <a:solidFill>
          <a:srgbClr val="FFFFFF"/>
        </a:solidFill>
      </xdr:grpSpPr>
      <xdr:sp>
        <xdr:nvSpPr>
          <xdr:cNvPr id="8" name="円/楕円 61"/>
          <xdr:cNvSpPr>
            <a:spLocks/>
          </xdr:cNvSpPr>
        </xdr:nvSpPr>
        <xdr:spPr>
          <a:xfrm>
            <a:off x="6057900" y="2807278"/>
            <a:ext cx="355600" cy="265545"/>
          </a:xfrm>
          <a:prstGeom prst="ellips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円/楕円 63"/>
          <xdr:cNvSpPr>
            <a:spLocks/>
          </xdr:cNvSpPr>
        </xdr:nvSpPr>
        <xdr:spPr>
          <a:xfrm>
            <a:off x="6108662" y="2850827"/>
            <a:ext cx="266700" cy="178446"/>
          </a:xfrm>
          <a:prstGeom prst="ellips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12</xdr:col>
      <xdr:colOff>66675</xdr:colOff>
      <xdr:row>8</xdr:row>
      <xdr:rowOff>161925</xdr:rowOff>
    </xdr:from>
    <xdr:to>
      <xdr:col>12</xdr:col>
      <xdr:colOff>314325</xdr:colOff>
      <xdr:row>9</xdr:row>
      <xdr:rowOff>9525</xdr:rowOff>
    </xdr:to>
    <xdr:sp>
      <xdr:nvSpPr>
        <xdr:cNvPr id="10" name="円/楕円 48"/>
        <xdr:cNvSpPr>
          <a:spLocks/>
        </xdr:cNvSpPr>
      </xdr:nvSpPr>
      <xdr:spPr>
        <a:xfrm>
          <a:off x="4143375" y="2381250"/>
          <a:ext cx="247650" cy="2095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16</xdr:row>
      <xdr:rowOff>171450</xdr:rowOff>
    </xdr:from>
    <xdr:to>
      <xdr:col>5</xdr:col>
      <xdr:colOff>333375</xdr:colOff>
      <xdr:row>17</xdr:row>
      <xdr:rowOff>19050</xdr:rowOff>
    </xdr:to>
    <xdr:sp>
      <xdr:nvSpPr>
        <xdr:cNvPr id="11" name="円/楕円 11"/>
        <xdr:cNvSpPr>
          <a:spLocks/>
        </xdr:cNvSpPr>
      </xdr:nvSpPr>
      <xdr:spPr>
        <a:xfrm>
          <a:off x="1628775" y="5019675"/>
          <a:ext cx="314325" cy="2095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66675</xdr:colOff>
      <xdr:row>24</xdr:row>
      <xdr:rowOff>190500</xdr:rowOff>
    </xdr:from>
    <xdr:to>
      <xdr:col>12</xdr:col>
      <xdr:colOff>285750</xdr:colOff>
      <xdr:row>25</xdr:row>
      <xdr:rowOff>9525</xdr:rowOff>
    </xdr:to>
    <xdr:sp>
      <xdr:nvSpPr>
        <xdr:cNvPr id="12" name="円/楕円 48"/>
        <xdr:cNvSpPr>
          <a:spLocks/>
        </xdr:cNvSpPr>
      </xdr:nvSpPr>
      <xdr:spPr>
        <a:xfrm>
          <a:off x="4143375" y="7677150"/>
          <a:ext cx="219075" cy="1809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32</xdr:row>
      <xdr:rowOff>190500</xdr:rowOff>
    </xdr:from>
    <xdr:to>
      <xdr:col>5</xdr:col>
      <xdr:colOff>295275</xdr:colOff>
      <xdr:row>33</xdr:row>
      <xdr:rowOff>57150</xdr:rowOff>
    </xdr:to>
    <xdr:grpSp>
      <xdr:nvGrpSpPr>
        <xdr:cNvPr id="13" name="グループ化 3"/>
        <xdr:cNvGrpSpPr>
          <a:grpSpLocks/>
        </xdr:cNvGrpSpPr>
      </xdr:nvGrpSpPr>
      <xdr:grpSpPr>
        <a:xfrm>
          <a:off x="1628775" y="10325100"/>
          <a:ext cx="276225" cy="228600"/>
          <a:chOff x="6057900" y="2807278"/>
          <a:chExt cx="355600" cy="265545"/>
        </a:xfrm>
        <a:solidFill>
          <a:srgbClr val="FFFFFF"/>
        </a:solidFill>
      </xdr:grpSpPr>
      <xdr:sp>
        <xdr:nvSpPr>
          <xdr:cNvPr id="14" name="円/楕円 61"/>
          <xdr:cNvSpPr>
            <a:spLocks/>
          </xdr:cNvSpPr>
        </xdr:nvSpPr>
        <xdr:spPr>
          <a:xfrm>
            <a:off x="6057900" y="2807278"/>
            <a:ext cx="355600" cy="265545"/>
          </a:xfrm>
          <a:prstGeom prst="ellips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円/楕円 63"/>
          <xdr:cNvSpPr>
            <a:spLocks/>
          </xdr:cNvSpPr>
        </xdr:nvSpPr>
        <xdr:spPr>
          <a:xfrm>
            <a:off x="6108662" y="2850827"/>
            <a:ext cx="266700" cy="178446"/>
          </a:xfrm>
          <a:prstGeom prst="ellips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12</xdr:col>
      <xdr:colOff>66675</xdr:colOff>
      <xdr:row>32</xdr:row>
      <xdr:rowOff>171450</xdr:rowOff>
    </xdr:from>
    <xdr:to>
      <xdr:col>12</xdr:col>
      <xdr:colOff>295275</xdr:colOff>
      <xdr:row>32</xdr:row>
      <xdr:rowOff>352425</xdr:rowOff>
    </xdr:to>
    <xdr:sp>
      <xdr:nvSpPr>
        <xdr:cNvPr id="16" name="円/楕円 48"/>
        <xdr:cNvSpPr>
          <a:spLocks/>
        </xdr:cNvSpPr>
      </xdr:nvSpPr>
      <xdr:spPr>
        <a:xfrm>
          <a:off x="4143375" y="10306050"/>
          <a:ext cx="228600" cy="1809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57150</xdr:colOff>
      <xdr:row>32</xdr:row>
      <xdr:rowOff>180975</xdr:rowOff>
    </xdr:from>
    <xdr:to>
      <xdr:col>19</xdr:col>
      <xdr:colOff>276225</xdr:colOff>
      <xdr:row>33</xdr:row>
      <xdr:rowOff>19050</xdr:rowOff>
    </xdr:to>
    <xdr:sp>
      <xdr:nvSpPr>
        <xdr:cNvPr id="17" name="円/楕円 17"/>
        <xdr:cNvSpPr>
          <a:spLocks/>
        </xdr:cNvSpPr>
      </xdr:nvSpPr>
      <xdr:spPr>
        <a:xfrm>
          <a:off x="6600825" y="10315575"/>
          <a:ext cx="219075" cy="2000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95250</xdr:colOff>
      <xdr:row>1</xdr:row>
      <xdr:rowOff>304800</xdr:rowOff>
    </xdr:from>
    <xdr:to>
      <xdr:col>6</xdr:col>
      <xdr:colOff>19050</xdr:colOff>
      <xdr:row>2</xdr:row>
      <xdr:rowOff>219075</xdr:rowOff>
    </xdr:to>
    <xdr:grpSp>
      <xdr:nvGrpSpPr>
        <xdr:cNvPr id="18" name="グループ化 3"/>
        <xdr:cNvGrpSpPr>
          <a:grpSpLocks/>
        </xdr:cNvGrpSpPr>
      </xdr:nvGrpSpPr>
      <xdr:grpSpPr>
        <a:xfrm>
          <a:off x="1704975" y="428625"/>
          <a:ext cx="276225" cy="228600"/>
          <a:chOff x="6057900" y="2807278"/>
          <a:chExt cx="355600" cy="265545"/>
        </a:xfrm>
        <a:solidFill>
          <a:srgbClr val="FFFFFF"/>
        </a:solidFill>
      </xdr:grpSpPr>
      <xdr:sp>
        <xdr:nvSpPr>
          <xdr:cNvPr id="19" name="円/楕円 61"/>
          <xdr:cNvSpPr>
            <a:spLocks/>
          </xdr:cNvSpPr>
        </xdr:nvSpPr>
        <xdr:spPr>
          <a:xfrm>
            <a:off x="6057900" y="2807278"/>
            <a:ext cx="355600" cy="265545"/>
          </a:xfrm>
          <a:prstGeom prst="ellips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円/楕円 63"/>
          <xdr:cNvSpPr>
            <a:spLocks/>
          </xdr:cNvSpPr>
        </xdr:nvSpPr>
        <xdr:spPr>
          <a:xfrm>
            <a:off x="6108662" y="2850827"/>
            <a:ext cx="266700" cy="178446"/>
          </a:xfrm>
          <a:prstGeom prst="ellips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19050</xdr:colOff>
      <xdr:row>2</xdr:row>
      <xdr:rowOff>38100</xdr:rowOff>
    </xdr:from>
    <xdr:to>
      <xdr:col>1</xdr:col>
      <xdr:colOff>266700</xdr:colOff>
      <xdr:row>2</xdr:row>
      <xdr:rowOff>209550</xdr:rowOff>
    </xdr:to>
    <xdr:sp>
      <xdr:nvSpPr>
        <xdr:cNvPr id="21" name="円/楕円 48"/>
        <xdr:cNvSpPr>
          <a:spLocks/>
        </xdr:cNvSpPr>
      </xdr:nvSpPr>
      <xdr:spPr>
        <a:xfrm>
          <a:off x="219075" y="476250"/>
          <a:ext cx="247650" cy="1714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7</xdr:row>
      <xdr:rowOff>133350</xdr:rowOff>
    </xdr:from>
    <xdr:to>
      <xdr:col>7</xdr:col>
      <xdr:colOff>9525</xdr:colOff>
      <xdr:row>7</xdr:row>
      <xdr:rowOff>266700</xdr:rowOff>
    </xdr:to>
    <xdr:sp>
      <xdr:nvSpPr>
        <xdr:cNvPr id="22" name="右矢印 51"/>
        <xdr:cNvSpPr>
          <a:spLocks/>
        </xdr:cNvSpPr>
      </xdr:nvSpPr>
      <xdr:spPr>
        <a:xfrm>
          <a:off x="600075" y="1990725"/>
          <a:ext cx="1724025" cy="133350"/>
        </a:xfrm>
        <a:prstGeom prst="rightArrow">
          <a:avLst>
            <a:gd name="adj" fmla="val 46240"/>
          </a:avLst>
        </a:prstGeom>
        <a:noFill/>
        <a:ln w="12700" cmpd="sng">
          <a:solidFill>
            <a:srgbClr val="00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10</xdr:col>
      <xdr:colOff>28575</xdr:colOff>
      <xdr:row>23</xdr:row>
      <xdr:rowOff>38100</xdr:rowOff>
    </xdr:from>
    <xdr:ext cx="1343025" cy="133350"/>
    <xdr:sp>
      <xdr:nvSpPr>
        <xdr:cNvPr id="23" name="Text Box 19"/>
        <xdr:cNvSpPr txBox="1">
          <a:spLocks noChangeArrowheads="1"/>
        </xdr:cNvSpPr>
      </xdr:nvSpPr>
      <xdr:spPr>
        <a:xfrm>
          <a:off x="3400425" y="7162800"/>
          <a:ext cx="1343025" cy="133350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21a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開発者のクラウド技術</a:t>
          </a:r>
        </a:p>
      </xdr:txBody>
    </xdr:sp>
    <xdr:clientData/>
  </xdr:oneCellAnchor>
  <xdr:twoCellAnchor>
    <xdr:from>
      <xdr:col>13</xdr:col>
      <xdr:colOff>66675</xdr:colOff>
      <xdr:row>2</xdr:row>
      <xdr:rowOff>38100</xdr:rowOff>
    </xdr:from>
    <xdr:to>
      <xdr:col>13</xdr:col>
      <xdr:colOff>323850</xdr:colOff>
      <xdr:row>2</xdr:row>
      <xdr:rowOff>180975</xdr:rowOff>
    </xdr:to>
    <xdr:sp>
      <xdr:nvSpPr>
        <xdr:cNvPr id="24" name="円/楕円 48"/>
        <xdr:cNvSpPr>
          <a:spLocks/>
        </xdr:cNvSpPr>
      </xdr:nvSpPr>
      <xdr:spPr>
        <a:xfrm>
          <a:off x="4495800" y="476250"/>
          <a:ext cx="257175" cy="142875"/>
        </a:xfrm>
        <a:prstGeom prst="ellips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276225</xdr:colOff>
      <xdr:row>2</xdr:row>
      <xdr:rowOff>219075</xdr:rowOff>
    </xdr:to>
    <xdr:sp>
      <xdr:nvSpPr>
        <xdr:cNvPr id="25" name="ひし形 25"/>
        <xdr:cNvSpPr>
          <a:spLocks/>
        </xdr:cNvSpPr>
      </xdr:nvSpPr>
      <xdr:spPr>
        <a:xfrm>
          <a:off x="5838825" y="438150"/>
          <a:ext cx="276225" cy="219075"/>
        </a:xfrm>
        <a:prstGeom prst="diamond">
          <a:avLst/>
        </a:prstGeom>
        <a:noFill/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333375</xdr:colOff>
      <xdr:row>1</xdr:row>
      <xdr:rowOff>285750</xdr:rowOff>
    </xdr:from>
    <xdr:to>
      <xdr:col>28</xdr:col>
      <xdr:colOff>276225</xdr:colOff>
      <xdr:row>2</xdr:row>
      <xdr:rowOff>219075</xdr:rowOff>
    </xdr:to>
    <xdr:sp>
      <xdr:nvSpPr>
        <xdr:cNvPr id="26" name="禁止 26"/>
        <xdr:cNvSpPr>
          <a:spLocks/>
        </xdr:cNvSpPr>
      </xdr:nvSpPr>
      <xdr:spPr>
        <a:xfrm>
          <a:off x="9915525" y="409575"/>
          <a:ext cx="276225" cy="247650"/>
        </a:xfrm>
        <a:custGeom>
          <a:pathLst>
            <a:path h="257760" w="250152">
              <a:moveTo>
                <a:pt x="0" y="128880"/>
              </a:moveTo>
              <a:cubicBezTo>
                <a:pt x="0" y="57702"/>
                <a:pt x="55998" y="0"/>
                <a:pt x="125076" y="0"/>
              </a:cubicBezTo>
              <a:cubicBezTo>
                <a:pt x="194154" y="0"/>
                <a:pt x="250152" y="57702"/>
                <a:pt x="250152" y="128880"/>
              </a:cubicBezTo>
              <a:cubicBezTo>
                <a:pt x="250152" y="200058"/>
                <a:pt x="194154" y="257760"/>
                <a:pt x="125076" y="257760"/>
              </a:cubicBezTo>
              <a:cubicBezTo>
                <a:pt x="55998" y="257760"/>
                <a:pt x="0" y="200058"/>
                <a:pt x="0" y="128880"/>
              </a:cubicBezTo>
              <a:close/>
              <a:moveTo>
                <a:pt x="0" y="128880"/>
              </a:moveTo>
              <a:cubicBezTo>
                <a:pt x="193853" y="167844"/>
                <a:pt x="209749" y="136986"/>
                <a:pt x="205165" y="98942"/>
              </a:cubicBezTo>
              <a:cubicBezTo>
                <a:pt x="182449" y="73200"/>
                <a:pt x="158013" y="45510"/>
                <a:pt x="118711" y="38885"/>
              </a:cubicBezTo>
              <a:lnTo>
                <a:pt x="87231" y="57150"/>
              </a:lnTo>
              <a:close/>
              <a:moveTo>
                <a:pt x="87231" y="57150"/>
              </a:moveTo>
              <a:cubicBezTo>
                <a:pt x="193853" y="167844"/>
                <a:pt x="56298" y="89916"/>
                <a:pt x="40402" y="120774"/>
              </a:cubicBezTo>
              <a:cubicBezTo>
                <a:pt x="44986" y="158818"/>
                <a:pt x="67702" y="184560"/>
                <a:pt x="92138" y="212250"/>
              </a:cubicBezTo>
              <a:lnTo>
                <a:pt x="131440" y="218875"/>
              </a:lnTo>
              <a:close/>
            </a:path>
          </a:pathLst>
        </a:custGeom>
        <a:noFill/>
        <a:ln w="12700" cmpd="sng">
          <a:solidFill>
            <a:srgbClr val="00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133350</xdr:rowOff>
    </xdr:from>
    <xdr:to>
      <xdr:col>7</xdr:col>
      <xdr:colOff>9525</xdr:colOff>
      <xdr:row>6</xdr:row>
      <xdr:rowOff>257175</xdr:rowOff>
    </xdr:to>
    <xdr:sp>
      <xdr:nvSpPr>
        <xdr:cNvPr id="27" name="右矢印 51"/>
        <xdr:cNvSpPr>
          <a:spLocks/>
        </xdr:cNvSpPr>
      </xdr:nvSpPr>
      <xdr:spPr>
        <a:xfrm>
          <a:off x="1276350" y="1628775"/>
          <a:ext cx="1047750" cy="123825"/>
        </a:xfrm>
        <a:prstGeom prst="rightArrow">
          <a:avLst>
            <a:gd name="adj" fmla="val 44625"/>
          </a:avLst>
        </a:prstGeom>
        <a:noFill/>
        <a:ln w="12700" cmpd="sng">
          <a:solidFill>
            <a:srgbClr val="00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8</xdr:row>
      <xdr:rowOff>133350</xdr:rowOff>
    </xdr:from>
    <xdr:to>
      <xdr:col>12</xdr:col>
      <xdr:colOff>19050</xdr:colOff>
      <xdr:row>8</xdr:row>
      <xdr:rowOff>247650</xdr:rowOff>
    </xdr:to>
    <xdr:sp>
      <xdr:nvSpPr>
        <xdr:cNvPr id="28" name="右矢印 51"/>
        <xdr:cNvSpPr>
          <a:spLocks/>
        </xdr:cNvSpPr>
      </xdr:nvSpPr>
      <xdr:spPr>
        <a:xfrm>
          <a:off x="3028950" y="2352675"/>
          <a:ext cx="1066800" cy="114300"/>
        </a:xfrm>
        <a:prstGeom prst="rightArrow">
          <a:avLst>
            <a:gd name="adj" fmla="val 44958"/>
          </a:avLst>
        </a:prstGeom>
        <a:noFill/>
        <a:ln w="12700" cmpd="sng">
          <a:solidFill>
            <a:srgbClr val="00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85725</xdr:colOff>
      <xdr:row>5</xdr:row>
      <xdr:rowOff>123825</xdr:rowOff>
    </xdr:from>
    <xdr:to>
      <xdr:col>20</xdr:col>
      <xdr:colOff>333375</xdr:colOff>
      <xdr:row>5</xdr:row>
      <xdr:rowOff>257175</xdr:rowOff>
    </xdr:to>
    <xdr:sp>
      <xdr:nvSpPr>
        <xdr:cNvPr id="29" name="右矢印 51"/>
        <xdr:cNvSpPr>
          <a:spLocks/>
        </xdr:cNvSpPr>
      </xdr:nvSpPr>
      <xdr:spPr>
        <a:xfrm>
          <a:off x="6276975" y="1257300"/>
          <a:ext cx="952500" cy="133350"/>
        </a:xfrm>
        <a:prstGeom prst="rightArrow">
          <a:avLst>
            <a:gd name="adj" fmla="val 43037"/>
          </a:avLst>
        </a:prstGeom>
        <a:noFill/>
        <a:ln w="12700" cmpd="sng">
          <a:solidFill>
            <a:srgbClr val="00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8</xdr:row>
      <xdr:rowOff>123825</xdr:rowOff>
    </xdr:from>
    <xdr:to>
      <xdr:col>6</xdr:col>
      <xdr:colOff>333375</xdr:colOff>
      <xdr:row>8</xdr:row>
      <xdr:rowOff>266700</xdr:rowOff>
    </xdr:to>
    <xdr:sp>
      <xdr:nvSpPr>
        <xdr:cNvPr id="30" name="右矢印 51"/>
        <xdr:cNvSpPr>
          <a:spLocks/>
        </xdr:cNvSpPr>
      </xdr:nvSpPr>
      <xdr:spPr>
        <a:xfrm>
          <a:off x="600075" y="2343150"/>
          <a:ext cx="1695450" cy="142875"/>
        </a:xfrm>
        <a:prstGeom prst="rightArrow">
          <a:avLst>
            <a:gd name="adj" fmla="val 46129"/>
          </a:avLst>
        </a:prstGeom>
        <a:noFill/>
        <a:ln w="12700" cmpd="sng">
          <a:solidFill>
            <a:srgbClr val="00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9</xdr:row>
      <xdr:rowOff>133350</xdr:rowOff>
    </xdr:from>
    <xdr:to>
      <xdr:col>6</xdr:col>
      <xdr:colOff>19050</xdr:colOff>
      <xdr:row>9</xdr:row>
      <xdr:rowOff>276225</xdr:rowOff>
    </xdr:to>
    <xdr:sp>
      <xdr:nvSpPr>
        <xdr:cNvPr id="31" name="右矢印 51"/>
        <xdr:cNvSpPr>
          <a:spLocks/>
        </xdr:cNvSpPr>
      </xdr:nvSpPr>
      <xdr:spPr>
        <a:xfrm>
          <a:off x="581025" y="2714625"/>
          <a:ext cx="1400175" cy="142875"/>
        </a:xfrm>
        <a:prstGeom prst="rightArrow">
          <a:avLst>
            <a:gd name="adj" fmla="val 45222"/>
          </a:avLst>
        </a:prstGeom>
        <a:noFill/>
        <a:ln w="12700" cmpd="sng">
          <a:solidFill>
            <a:srgbClr val="00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142875</xdr:rowOff>
    </xdr:from>
    <xdr:to>
      <xdr:col>13</xdr:col>
      <xdr:colOff>323850</xdr:colOff>
      <xdr:row>7</xdr:row>
      <xdr:rowOff>257175</xdr:rowOff>
    </xdr:to>
    <xdr:sp>
      <xdr:nvSpPr>
        <xdr:cNvPr id="32" name="右矢印 51"/>
        <xdr:cNvSpPr>
          <a:spLocks/>
        </xdr:cNvSpPr>
      </xdr:nvSpPr>
      <xdr:spPr>
        <a:xfrm>
          <a:off x="3019425" y="2000250"/>
          <a:ext cx="1733550" cy="114300"/>
        </a:xfrm>
        <a:prstGeom prst="rightArrow">
          <a:avLst>
            <a:gd name="adj" fmla="val 47069"/>
          </a:avLst>
        </a:prstGeom>
        <a:noFill/>
        <a:ln w="12700" cmpd="sng">
          <a:solidFill>
            <a:srgbClr val="00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9</xdr:row>
      <xdr:rowOff>123825</xdr:rowOff>
    </xdr:from>
    <xdr:to>
      <xdr:col>10</xdr:col>
      <xdr:colOff>304800</xdr:colOff>
      <xdr:row>9</xdr:row>
      <xdr:rowOff>228600</xdr:rowOff>
    </xdr:to>
    <xdr:sp>
      <xdr:nvSpPr>
        <xdr:cNvPr id="33" name="右矢印 51"/>
        <xdr:cNvSpPr>
          <a:spLocks/>
        </xdr:cNvSpPr>
      </xdr:nvSpPr>
      <xdr:spPr>
        <a:xfrm>
          <a:off x="3038475" y="2705100"/>
          <a:ext cx="638175" cy="104775"/>
        </a:xfrm>
        <a:prstGeom prst="rightArrow">
          <a:avLst>
            <a:gd name="adj" fmla="val 42513"/>
          </a:avLst>
        </a:prstGeom>
        <a:noFill/>
        <a:ln w="12700" cmpd="sng">
          <a:solidFill>
            <a:srgbClr val="00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333375</xdr:colOff>
      <xdr:row>6</xdr:row>
      <xdr:rowOff>123825</xdr:rowOff>
    </xdr:from>
    <xdr:to>
      <xdr:col>14</xdr:col>
      <xdr:colOff>9525</xdr:colOff>
      <xdr:row>6</xdr:row>
      <xdr:rowOff>247650</xdr:rowOff>
    </xdr:to>
    <xdr:sp>
      <xdr:nvSpPr>
        <xdr:cNvPr id="34" name="右矢印 51"/>
        <xdr:cNvSpPr>
          <a:spLocks/>
        </xdr:cNvSpPr>
      </xdr:nvSpPr>
      <xdr:spPr>
        <a:xfrm>
          <a:off x="3000375" y="1619250"/>
          <a:ext cx="1790700" cy="123825"/>
        </a:xfrm>
        <a:prstGeom prst="rightArrow">
          <a:avLst>
            <a:gd name="adj" fmla="val 46865"/>
          </a:avLst>
        </a:prstGeom>
        <a:noFill/>
        <a:ln w="12700" cmpd="sng">
          <a:solidFill>
            <a:srgbClr val="00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285750</xdr:colOff>
      <xdr:row>36</xdr:row>
      <xdr:rowOff>209550</xdr:rowOff>
    </xdr:from>
    <xdr:to>
      <xdr:col>18</xdr:col>
      <xdr:colOff>180975</xdr:colOff>
      <xdr:row>37</xdr:row>
      <xdr:rowOff>9525</xdr:rowOff>
    </xdr:to>
    <xdr:sp>
      <xdr:nvSpPr>
        <xdr:cNvPr id="35" name="右矢印 51"/>
        <xdr:cNvSpPr>
          <a:spLocks/>
        </xdr:cNvSpPr>
      </xdr:nvSpPr>
      <xdr:spPr>
        <a:xfrm>
          <a:off x="5772150" y="11706225"/>
          <a:ext cx="600075" cy="352425"/>
        </a:xfrm>
        <a:prstGeom prst="rightArrow">
          <a:avLst>
            <a:gd name="adj" fmla="val 24462"/>
          </a:avLst>
        </a:prstGeom>
        <a:noFill/>
        <a:ln w="12700" cmpd="sng">
          <a:solidFill>
            <a:srgbClr val="00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66675</xdr:colOff>
      <xdr:row>36</xdr:row>
      <xdr:rowOff>247650</xdr:rowOff>
    </xdr:from>
    <xdr:to>
      <xdr:col>20</xdr:col>
      <xdr:colOff>342900</xdr:colOff>
      <xdr:row>36</xdr:row>
      <xdr:rowOff>504825</xdr:rowOff>
    </xdr:to>
    <xdr:sp>
      <xdr:nvSpPr>
        <xdr:cNvPr id="36" name="禁止 36"/>
        <xdr:cNvSpPr>
          <a:spLocks/>
        </xdr:cNvSpPr>
      </xdr:nvSpPr>
      <xdr:spPr>
        <a:xfrm>
          <a:off x="6962775" y="11744325"/>
          <a:ext cx="276225" cy="257175"/>
        </a:xfrm>
        <a:custGeom>
          <a:pathLst>
            <a:path h="246530" w="263332">
              <a:moveTo>
                <a:pt x="0" y="123265"/>
              </a:moveTo>
              <a:cubicBezTo>
                <a:pt x="0" y="55188"/>
                <a:pt x="58949" y="0"/>
                <a:pt x="131666" y="0"/>
              </a:cubicBezTo>
              <a:cubicBezTo>
                <a:pt x="204383" y="0"/>
                <a:pt x="263332" y="55188"/>
                <a:pt x="263332" y="123265"/>
              </a:cubicBezTo>
              <a:cubicBezTo>
                <a:pt x="263332" y="191342"/>
                <a:pt x="204383" y="246530"/>
                <a:pt x="131666" y="246530"/>
              </a:cubicBezTo>
              <a:cubicBezTo>
                <a:pt x="58949" y="246530"/>
                <a:pt x="0" y="191342"/>
                <a:pt x="0" y="123265"/>
              </a:cubicBezTo>
              <a:close/>
              <a:moveTo>
                <a:pt x="0" y="123265"/>
              </a:moveTo>
              <a:cubicBezTo>
                <a:pt x="205879" y="161442"/>
                <a:pt x="226298" y="129172"/>
                <a:pt x="218266" y="88359"/>
              </a:cubicBezTo>
              <a:cubicBezTo>
                <a:pt x="186780" y="64394"/>
                <a:pt x="159910" y="43942"/>
                <a:pt x="121887" y="40423"/>
              </a:cubicBezTo>
              <a:lnTo>
                <a:pt x="90968" y="55525"/>
              </a:lnTo>
              <a:close/>
              <a:moveTo>
                <a:pt x="90968" y="55525"/>
              </a:moveTo>
              <a:cubicBezTo>
                <a:pt x="205879" y="161442"/>
                <a:pt x="57453" y="85087"/>
                <a:pt x="37034" y="117357"/>
              </a:cubicBezTo>
              <a:cubicBezTo>
                <a:pt x="45066" y="158170"/>
                <a:pt x="76552" y="182135"/>
                <a:pt x="103422" y="202587"/>
              </a:cubicBezTo>
              <a:lnTo>
                <a:pt x="141445" y="206106"/>
              </a:lnTo>
              <a:close/>
            </a:path>
          </a:pathLst>
        </a:custGeom>
        <a:noFill/>
        <a:ln w="12700" cmpd="sng">
          <a:solidFill>
            <a:srgbClr val="00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66675</xdr:colOff>
      <xdr:row>16</xdr:row>
      <xdr:rowOff>171450</xdr:rowOff>
    </xdr:from>
    <xdr:to>
      <xdr:col>12</xdr:col>
      <xdr:colOff>295275</xdr:colOff>
      <xdr:row>16</xdr:row>
      <xdr:rowOff>352425</xdr:rowOff>
    </xdr:to>
    <xdr:sp>
      <xdr:nvSpPr>
        <xdr:cNvPr id="37" name="円/楕円 48"/>
        <xdr:cNvSpPr>
          <a:spLocks/>
        </xdr:cNvSpPr>
      </xdr:nvSpPr>
      <xdr:spPr>
        <a:xfrm>
          <a:off x="4143375" y="5019675"/>
          <a:ext cx="228600" cy="1809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16</xdr:row>
      <xdr:rowOff>209550</xdr:rowOff>
    </xdr:from>
    <xdr:to>
      <xdr:col>18</xdr:col>
      <xdr:colOff>257175</xdr:colOff>
      <xdr:row>17</xdr:row>
      <xdr:rowOff>19050</xdr:rowOff>
    </xdr:to>
    <xdr:sp>
      <xdr:nvSpPr>
        <xdr:cNvPr id="38" name="円/楕円 48"/>
        <xdr:cNvSpPr>
          <a:spLocks/>
        </xdr:cNvSpPr>
      </xdr:nvSpPr>
      <xdr:spPr>
        <a:xfrm>
          <a:off x="6219825" y="5057775"/>
          <a:ext cx="228600" cy="1714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24</xdr:row>
      <xdr:rowOff>190500</xdr:rowOff>
    </xdr:from>
    <xdr:to>
      <xdr:col>4</xdr:col>
      <xdr:colOff>285750</xdr:colOff>
      <xdr:row>25</xdr:row>
      <xdr:rowOff>9525</xdr:rowOff>
    </xdr:to>
    <xdr:sp>
      <xdr:nvSpPr>
        <xdr:cNvPr id="39" name="円/楕円 48"/>
        <xdr:cNvSpPr>
          <a:spLocks/>
        </xdr:cNvSpPr>
      </xdr:nvSpPr>
      <xdr:spPr>
        <a:xfrm>
          <a:off x="1323975" y="7677150"/>
          <a:ext cx="219075" cy="1809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200025</xdr:rowOff>
    </xdr:from>
    <xdr:to>
      <xdr:col>17</xdr:col>
      <xdr:colOff>285750</xdr:colOff>
      <xdr:row>24</xdr:row>
      <xdr:rowOff>352425</xdr:rowOff>
    </xdr:to>
    <xdr:sp>
      <xdr:nvSpPr>
        <xdr:cNvPr id="40" name="円/楕円 48"/>
        <xdr:cNvSpPr>
          <a:spLocks/>
        </xdr:cNvSpPr>
      </xdr:nvSpPr>
      <xdr:spPr>
        <a:xfrm>
          <a:off x="5895975" y="7686675"/>
          <a:ext cx="228600" cy="1524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47625</xdr:colOff>
      <xdr:row>5</xdr:row>
      <xdr:rowOff>133350</xdr:rowOff>
    </xdr:from>
    <xdr:to>
      <xdr:col>13</xdr:col>
      <xdr:colOff>352425</xdr:colOff>
      <xdr:row>5</xdr:row>
      <xdr:rowOff>257175</xdr:rowOff>
    </xdr:to>
    <xdr:sp>
      <xdr:nvSpPr>
        <xdr:cNvPr id="41" name="右矢印 51"/>
        <xdr:cNvSpPr>
          <a:spLocks/>
        </xdr:cNvSpPr>
      </xdr:nvSpPr>
      <xdr:spPr>
        <a:xfrm>
          <a:off x="4476750" y="1266825"/>
          <a:ext cx="304800" cy="123825"/>
        </a:xfrm>
        <a:prstGeom prst="rightArrow">
          <a:avLst>
            <a:gd name="adj" fmla="val 31374"/>
          </a:avLst>
        </a:prstGeom>
        <a:noFill/>
        <a:ln w="12700" cmpd="sng">
          <a:solidFill>
            <a:srgbClr val="00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133350</xdr:rowOff>
    </xdr:from>
    <xdr:to>
      <xdr:col>13</xdr:col>
      <xdr:colOff>333375</xdr:colOff>
      <xdr:row>8</xdr:row>
      <xdr:rowOff>266700</xdr:rowOff>
    </xdr:to>
    <xdr:sp>
      <xdr:nvSpPr>
        <xdr:cNvPr id="42" name="右矢印 51"/>
        <xdr:cNvSpPr>
          <a:spLocks/>
        </xdr:cNvSpPr>
      </xdr:nvSpPr>
      <xdr:spPr>
        <a:xfrm>
          <a:off x="4429125" y="2352675"/>
          <a:ext cx="333375" cy="133350"/>
        </a:xfrm>
        <a:prstGeom prst="rightArrow">
          <a:avLst>
            <a:gd name="adj" fmla="val 32453"/>
          </a:avLst>
        </a:prstGeom>
        <a:noFill/>
        <a:ln w="12700" cmpd="sng">
          <a:solidFill>
            <a:srgbClr val="00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333375</xdr:colOff>
      <xdr:row>37</xdr:row>
      <xdr:rowOff>142875</xdr:rowOff>
    </xdr:from>
    <xdr:to>
      <xdr:col>8</xdr:col>
      <xdr:colOff>161925</xdr:colOff>
      <xdr:row>38</xdr:row>
      <xdr:rowOff>19050</xdr:rowOff>
    </xdr:to>
    <xdr:sp>
      <xdr:nvSpPr>
        <xdr:cNvPr id="43" name="八角形 43"/>
        <xdr:cNvSpPr>
          <a:spLocks/>
        </xdr:cNvSpPr>
      </xdr:nvSpPr>
      <xdr:spPr>
        <a:xfrm>
          <a:off x="2647950" y="12192000"/>
          <a:ext cx="180975" cy="190500"/>
        </a:xfrm>
        <a:prstGeom prst="octagon">
          <a:avLst/>
        </a:prstGeom>
        <a:noFill/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24
</a:t>
          </a:r>
        </a:p>
      </xdr:txBody>
    </xdr:sp>
    <xdr:clientData/>
  </xdr:twoCellAnchor>
  <xdr:oneCellAnchor>
    <xdr:from>
      <xdr:col>10</xdr:col>
      <xdr:colOff>161925</xdr:colOff>
      <xdr:row>15</xdr:row>
      <xdr:rowOff>38100</xdr:rowOff>
    </xdr:from>
    <xdr:ext cx="1238250" cy="123825"/>
    <xdr:sp>
      <xdr:nvSpPr>
        <xdr:cNvPr id="44" name="Text Box 19"/>
        <xdr:cNvSpPr txBox="1">
          <a:spLocks noChangeArrowheads="1"/>
        </xdr:cNvSpPr>
      </xdr:nvSpPr>
      <xdr:spPr>
        <a:xfrm>
          <a:off x="3533775" y="4524375"/>
          <a:ext cx="1238250" cy="123825"/>
        </a:xfrm>
        <a:prstGeom prst="rect">
          <a:avLst/>
        </a:prstGeom>
        <a:solidFill>
          <a:srgbClr val="FFE699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 10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ｊ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_J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ﾘｰﾀﾞｰｼｯﾌﾟ力養成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oneCellAnchor>
  <xdr:oneCellAnchor>
    <xdr:from>
      <xdr:col>2</xdr:col>
      <xdr:colOff>9525</xdr:colOff>
      <xdr:row>15</xdr:row>
      <xdr:rowOff>9525</xdr:rowOff>
    </xdr:from>
    <xdr:ext cx="1733550" cy="190500"/>
    <xdr:sp>
      <xdr:nvSpPr>
        <xdr:cNvPr id="45" name="Text Box 19"/>
        <xdr:cNvSpPr txBox="1">
          <a:spLocks noChangeArrowheads="1"/>
        </xdr:cNvSpPr>
      </xdr:nvSpPr>
      <xdr:spPr>
        <a:xfrm>
          <a:off x="561975" y="4495800"/>
          <a:ext cx="1733550" cy="190500"/>
        </a:xfrm>
        <a:prstGeom prst="rect">
          <a:avLst/>
        </a:prstGeom>
        <a:solidFill>
          <a:srgbClr val="66FFCC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333300"/>
              </a:solidFill>
              <a:latin typeface="ＭＳ Ｐゴシック"/>
              <a:ea typeface="ＭＳ Ｐゴシック"/>
              <a:cs typeface="ＭＳ Ｐゴシック"/>
            </a:rPr>
            <a:t>06a__</a:t>
          </a:r>
          <a:r>
            <a:rPr lang="en-US" cap="none" sz="900" b="1" i="0" u="none" baseline="0">
              <a:solidFill>
                <a:srgbClr val="333300"/>
              </a:solidFill>
              <a:latin typeface="ＭＳ Ｐゴシック"/>
              <a:ea typeface="ＭＳ Ｐゴシック"/>
              <a:cs typeface="ＭＳ Ｐゴシック"/>
            </a:rPr>
            <a:t>ﾊﾟﾌｫｰﾏﾝｽ向上</a:t>
          </a:r>
          <a:r>
            <a:rPr lang="en-US" cap="none" sz="900" b="1" i="0" u="none" baseline="0">
              <a:solidFill>
                <a:srgbClr val="333300"/>
              </a:solidFill>
              <a:latin typeface="ＭＳ Ｐゴシック"/>
              <a:ea typeface="ＭＳ Ｐゴシック"/>
              <a:cs typeface="ＭＳ Ｐゴシック"/>
            </a:rPr>
            <a:t>SQL</a:t>
          </a:r>
          <a:r>
            <a:rPr lang="en-US" cap="none" sz="900" b="1" i="0" u="none" baseline="0">
              <a:solidFill>
                <a:srgbClr val="333300"/>
              </a:solidFill>
              <a:latin typeface="ＭＳ Ｐゴシック"/>
              <a:ea typeface="ＭＳ Ｐゴシック"/>
              <a:cs typeface="ＭＳ Ｐゴシック"/>
            </a:rPr>
            <a:t>ﾁｭｰﾆﾝｸﾞ</a:t>
          </a:r>
        </a:p>
      </xdr:txBody>
    </xdr:sp>
    <xdr:clientData/>
  </xdr:oneCellAnchor>
  <xdr:oneCellAnchor>
    <xdr:from>
      <xdr:col>9</xdr:col>
      <xdr:colOff>276225</xdr:colOff>
      <xdr:row>22</xdr:row>
      <xdr:rowOff>28575</xdr:rowOff>
    </xdr:from>
    <xdr:ext cx="1466850" cy="152400"/>
    <xdr:sp>
      <xdr:nvSpPr>
        <xdr:cNvPr id="46" name="Text Box 25"/>
        <xdr:cNvSpPr txBox="1">
          <a:spLocks noChangeArrowheads="1"/>
        </xdr:cNvSpPr>
      </xdr:nvSpPr>
      <xdr:spPr>
        <a:xfrm>
          <a:off x="3295650" y="6791325"/>
          <a:ext cx="1466850" cy="152400"/>
        </a:xfrm>
        <a:prstGeom prst="rect">
          <a:avLst/>
        </a:prstGeom>
        <a:solidFill>
          <a:srgbClr val="DBDBDB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20j_</a:t>
          </a:r>
          <a:r>
            <a:rPr lang="en-US" cap="none" sz="9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ｻｲﾊﾞｰ攻撃ｲﾝｼﾃﾞﾝﾄ対応</a:t>
          </a:r>
        </a:p>
      </xdr:txBody>
    </xdr:sp>
    <xdr:clientData/>
  </xdr:oneCellAnchor>
  <xdr:oneCellAnchor>
    <xdr:from>
      <xdr:col>16</xdr:col>
      <xdr:colOff>266700</xdr:colOff>
      <xdr:row>6</xdr:row>
      <xdr:rowOff>28575</xdr:rowOff>
    </xdr:from>
    <xdr:ext cx="1466850" cy="171450"/>
    <xdr:sp>
      <xdr:nvSpPr>
        <xdr:cNvPr id="47" name="Text Box 24"/>
        <xdr:cNvSpPr txBox="1">
          <a:spLocks noChangeArrowheads="1"/>
        </xdr:cNvSpPr>
      </xdr:nvSpPr>
      <xdr:spPr>
        <a:xfrm>
          <a:off x="5753100" y="1524000"/>
          <a:ext cx="1466850" cy="171450"/>
        </a:xfrm>
        <a:prstGeom prst="rect">
          <a:avLst/>
        </a:prstGeom>
        <a:solidFill>
          <a:srgbClr val="66FF99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02j_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統計学によるデータ分析</a:t>
          </a:r>
        </a:p>
      </xdr:txBody>
    </xdr:sp>
    <xdr:clientData/>
  </xdr:oneCellAnchor>
  <xdr:oneCellAnchor>
    <xdr:from>
      <xdr:col>17</xdr:col>
      <xdr:colOff>266700</xdr:colOff>
      <xdr:row>9</xdr:row>
      <xdr:rowOff>19050</xdr:rowOff>
    </xdr:from>
    <xdr:ext cx="1123950" cy="114300"/>
    <xdr:sp>
      <xdr:nvSpPr>
        <xdr:cNvPr id="48" name="Text Box 8"/>
        <xdr:cNvSpPr txBox="1">
          <a:spLocks noChangeArrowheads="1"/>
        </xdr:cNvSpPr>
      </xdr:nvSpPr>
      <xdr:spPr>
        <a:xfrm>
          <a:off x="6105525" y="2600325"/>
          <a:ext cx="1123950" cy="114300"/>
        </a:xfrm>
        <a:prstGeom prst="rect">
          <a:avLst/>
        </a:prstGeom>
        <a:solidFill>
          <a:srgbClr val="66FF99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04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ｊ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_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ﾃﾞｰﾀﾍﾞｰｽ設計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WS</a:t>
          </a:r>
        </a:p>
      </xdr:txBody>
    </xdr:sp>
    <xdr:clientData/>
  </xdr:oneCellAnchor>
  <xdr:oneCellAnchor>
    <xdr:from>
      <xdr:col>10</xdr:col>
      <xdr:colOff>85725</xdr:colOff>
      <xdr:row>13</xdr:row>
      <xdr:rowOff>66675</xdr:rowOff>
    </xdr:from>
    <xdr:ext cx="1314450" cy="152400"/>
    <xdr:sp>
      <xdr:nvSpPr>
        <xdr:cNvPr id="49" name="Text Box 24"/>
        <xdr:cNvSpPr txBox="1">
          <a:spLocks noChangeArrowheads="1"/>
        </xdr:cNvSpPr>
      </xdr:nvSpPr>
      <xdr:spPr>
        <a:xfrm>
          <a:off x="3457575" y="3829050"/>
          <a:ext cx="1314450" cy="152400"/>
        </a:xfrm>
        <a:prstGeom prst="rect">
          <a:avLst/>
        </a:prstGeom>
        <a:solidFill>
          <a:srgbClr val="FFE699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09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ｊ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_SE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の問題解決スキル</a:t>
          </a:r>
        </a:p>
      </xdr:txBody>
    </xdr:sp>
    <xdr:clientData/>
  </xdr:oneCellAnchor>
  <xdr:oneCellAnchor>
    <xdr:from>
      <xdr:col>10</xdr:col>
      <xdr:colOff>114300</xdr:colOff>
      <xdr:row>7</xdr:row>
      <xdr:rowOff>38100</xdr:rowOff>
    </xdr:from>
    <xdr:ext cx="1247775" cy="66675"/>
    <xdr:sp>
      <xdr:nvSpPr>
        <xdr:cNvPr id="50" name="Text Box 21"/>
        <xdr:cNvSpPr txBox="1">
          <a:spLocks noChangeArrowheads="1"/>
        </xdr:cNvSpPr>
      </xdr:nvSpPr>
      <xdr:spPr>
        <a:xfrm>
          <a:off x="3486150" y="1895475"/>
          <a:ext cx="1247775" cy="66675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01j_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ﾈｯﾄﾜｰｸと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セキュリティ</a:t>
          </a:r>
        </a:p>
      </xdr:txBody>
    </xdr:sp>
    <xdr:clientData/>
  </xdr:oneCellAnchor>
  <xdr:oneCellAnchor>
    <xdr:from>
      <xdr:col>2</xdr:col>
      <xdr:colOff>0</xdr:colOff>
      <xdr:row>14</xdr:row>
      <xdr:rowOff>28575</xdr:rowOff>
    </xdr:from>
    <xdr:ext cx="1724025" cy="152400"/>
    <xdr:sp>
      <xdr:nvSpPr>
        <xdr:cNvPr id="51" name="Text Box 21"/>
        <xdr:cNvSpPr txBox="1">
          <a:spLocks noChangeArrowheads="1"/>
        </xdr:cNvSpPr>
      </xdr:nvSpPr>
      <xdr:spPr>
        <a:xfrm>
          <a:off x="552450" y="4152900"/>
          <a:ext cx="1724025" cy="15240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05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ｓ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_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ﾈｯﾄﾜｰｸ基礎技術と運用管理</a:t>
          </a:r>
        </a:p>
      </xdr:txBody>
    </xdr:sp>
    <xdr:clientData/>
  </xdr:oneCellAnchor>
  <xdr:oneCellAnchor>
    <xdr:from>
      <xdr:col>2</xdr:col>
      <xdr:colOff>152400</xdr:colOff>
      <xdr:row>16</xdr:row>
      <xdr:rowOff>38100</xdr:rowOff>
    </xdr:from>
    <xdr:ext cx="1533525" cy="123825"/>
    <xdr:sp>
      <xdr:nvSpPr>
        <xdr:cNvPr id="52" name="Text Box 19"/>
        <xdr:cNvSpPr txBox="1">
          <a:spLocks noChangeArrowheads="1"/>
        </xdr:cNvSpPr>
      </xdr:nvSpPr>
      <xdr:spPr>
        <a:xfrm>
          <a:off x="704850" y="4886325"/>
          <a:ext cx="1533525" cy="123825"/>
        </a:xfrm>
        <a:prstGeom prst="rect">
          <a:avLst/>
        </a:prstGeom>
        <a:solidFill>
          <a:srgbClr val="FF9999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07</a:t>
          </a:r>
          <a:r>
            <a:rPr lang="en-US" cap="none" sz="9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ｊ</a:t>
          </a:r>
          <a:r>
            <a:rPr lang="en-US" cap="none" sz="9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業務分析設計（要件定義</a:t>
          </a:r>
          <a:r>
            <a:rPr lang="en-US" cap="none" sz="9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oneCellAnchor>
  <xdr:oneCellAnchor>
    <xdr:from>
      <xdr:col>16</xdr:col>
      <xdr:colOff>200025</xdr:colOff>
      <xdr:row>7</xdr:row>
      <xdr:rowOff>28575</xdr:rowOff>
    </xdr:from>
    <xdr:ext cx="1552575" cy="152400"/>
    <xdr:sp>
      <xdr:nvSpPr>
        <xdr:cNvPr id="53" name="Text Box 19"/>
        <xdr:cNvSpPr txBox="1">
          <a:spLocks noChangeArrowheads="1"/>
        </xdr:cNvSpPr>
      </xdr:nvSpPr>
      <xdr:spPr>
        <a:xfrm>
          <a:off x="5686425" y="1885950"/>
          <a:ext cx="1552575" cy="152400"/>
        </a:xfrm>
        <a:prstGeom prst="rect">
          <a:avLst/>
        </a:prstGeom>
        <a:solidFill>
          <a:srgbClr val="CCEC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03j_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ﾌﾟﾛｼﾞｪｸトのﾏﾈｰｼﾞﾒﾝﾄ技法</a:t>
          </a:r>
        </a:p>
      </xdr:txBody>
    </xdr:sp>
    <xdr:clientData/>
  </xdr:oneCellAnchor>
  <xdr:oneCellAnchor>
    <xdr:from>
      <xdr:col>1</xdr:col>
      <xdr:colOff>66675</xdr:colOff>
      <xdr:row>22</xdr:row>
      <xdr:rowOff>19050</xdr:rowOff>
    </xdr:from>
    <xdr:ext cx="2047875" cy="180975"/>
    <xdr:sp>
      <xdr:nvSpPr>
        <xdr:cNvPr id="54" name="Text Box 19"/>
        <xdr:cNvSpPr txBox="1">
          <a:spLocks noChangeArrowheads="1"/>
        </xdr:cNvSpPr>
      </xdr:nvSpPr>
      <xdr:spPr>
        <a:xfrm>
          <a:off x="266700" y="6781800"/>
          <a:ext cx="2047875" cy="180975"/>
        </a:xfrm>
        <a:prstGeom prst="rect">
          <a:avLst/>
        </a:prstGeom>
        <a:solidFill>
          <a:srgbClr val="CCEC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16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ｊ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_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ｼｽﾃﾑ企画・運用管理者のﾌﾟﾛｾｽ改善</a:t>
          </a:r>
        </a:p>
      </xdr:txBody>
    </xdr:sp>
    <xdr:clientData/>
  </xdr:oneCellAnchor>
  <xdr:oneCellAnchor>
    <xdr:from>
      <xdr:col>9</xdr:col>
      <xdr:colOff>85725</xdr:colOff>
      <xdr:row>16</xdr:row>
      <xdr:rowOff>19050</xdr:rowOff>
    </xdr:from>
    <xdr:ext cx="942975" cy="171450"/>
    <xdr:sp>
      <xdr:nvSpPr>
        <xdr:cNvPr id="55" name="Text Box 26"/>
        <xdr:cNvSpPr txBox="1">
          <a:spLocks noChangeArrowheads="1"/>
        </xdr:cNvSpPr>
      </xdr:nvSpPr>
      <xdr:spPr>
        <a:xfrm>
          <a:off x="3105150" y="4867275"/>
          <a:ext cx="942975" cy="171450"/>
        </a:xfrm>
        <a:prstGeom prst="rect">
          <a:avLst/>
        </a:prstGeom>
        <a:solidFill>
          <a:srgbClr val="FFE699"/>
        </a:solidFill>
        <a:ln w="9525" cmpd="sng">
          <a:noFill/>
        </a:ln>
      </xdr:spPr>
      <xdr:txBody>
        <a:bodyPr vertOverflow="clip" wrap="square" lIns="18288" tIns="18288" rIns="0" bIns="0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ｓ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文章化技法</a:t>
          </a:r>
        </a:p>
      </xdr:txBody>
    </xdr:sp>
    <xdr:clientData/>
  </xdr:oneCellAnchor>
  <xdr:oneCellAnchor>
    <xdr:from>
      <xdr:col>2</xdr:col>
      <xdr:colOff>323850</xdr:colOff>
      <xdr:row>30</xdr:row>
      <xdr:rowOff>38100</xdr:rowOff>
    </xdr:from>
    <xdr:ext cx="1419225" cy="152400"/>
    <xdr:sp>
      <xdr:nvSpPr>
        <xdr:cNvPr id="56" name="Text Box 23"/>
        <xdr:cNvSpPr txBox="1">
          <a:spLocks noChangeArrowheads="1"/>
        </xdr:cNvSpPr>
      </xdr:nvSpPr>
      <xdr:spPr>
        <a:xfrm>
          <a:off x="876300" y="9448800"/>
          <a:ext cx="1419225" cy="152400"/>
        </a:xfrm>
        <a:prstGeom prst="rect">
          <a:avLst/>
        </a:prstGeom>
        <a:solidFill>
          <a:srgbClr val="EDEDED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8080"/>
              </a:solidFill>
              <a:latin typeface="ＭＳ Ｐゴシック"/>
              <a:ea typeface="ＭＳ Ｐゴシック"/>
              <a:cs typeface="ＭＳ Ｐゴシック"/>
            </a:rPr>
            <a:t>JISA</a:t>
          </a:r>
          <a:r>
            <a:rPr lang="en-US" cap="none" sz="900" b="1" i="0" u="none" baseline="0">
              <a:solidFill>
                <a:srgbClr val="00808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900" b="1" i="0" u="none" baseline="0">
              <a:solidFill>
                <a:srgbClr val="008080"/>
              </a:solidFill>
              <a:latin typeface="ＭＳ Ｐゴシック"/>
              <a:ea typeface="ＭＳ Ｐゴシック"/>
              <a:cs typeface="ＭＳ Ｐゴシック"/>
            </a:rPr>
            <a:t>IoT</a:t>
          </a:r>
          <a:r>
            <a:rPr lang="en-US" cap="none" sz="900" b="1" i="0" u="none" baseline="0">
              <a:solidFill>
                <a:srgbClr val="008080"/>
              </a:solidFill>
              <a:latin typeface="ＭＳ Ｐゴシック"/>
              <a:ea typeface="ＭＳ Ｐゴシック"/>
              <a:cs typeface="ＭＳ Ｐゴシック"/>
            </a:rPr>
            <a:t>ﾃﾞﾊﾞｲｽ開発研修」</a:t>
          </a:r>
        </a:p>
      </xdr:txBody>
    </xdr:sp>
    <xdr:clientData/>
  </xdr:oneCellAnchor>
  <xdr:oneCellAnchor>
    <xdr:from>
      <xdr:col>17</xdr:col>
      <xdr:colOff>0</xdr:colOff>
      <xdr:row>23</xdr:row>
      <xdr:rowOff>38100</xdr:rowOff>
    </xdr:from>
    <xdr:ext cx="1390650" cy="152400"/>
    <xdr:sp>
      <xdr:nvSpPr>
        <xdr:cNvPr id="57" name="Text Box 23"/>
        <xdr:cNvSpPr txBox="1">
          <a:spLocks noChangeArrowheads="1"/>
        </xdr:cNvSpPr>
      </xdr:nvSpPr>
      <xdr:spPr>
        <a:xfrm>
          <a:off x="5838825" y="7162800"/>
          <a:ext cx="1390650" cy="152400"/>
        </a:xfrm>
        <a:prstGeom prst="rect">
          <a:avLst/>
        </a:prstGeom>
        <a:solidFill>
          <a:srgbClr val="EDEDED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8080"/>
              </a:solidFill>
              <a:latin typeface="ＭＳ Ｐゴシック"/>
              <a:ea typeface="ＭＳ Ｐゴシック"/>
              <a:cs typeface="ＭＳ Ｐゴシック"/>
            </a:rPr>
            <a:t>JISA</a:t>
          </a:r>
          <a:r>
            <a:rPr lang="en-US" cap="none" sz="900" b="1" i="0" u="none" baseline="0">
              <a:solidFill>
                <a:srgbClr val="008080"/>
              </a:solidFill>
              <a:latin typeface="ＭＳ Ｐゴシック"/>
              <a:ea typeface="ＭＳ Ｐゴシック"/>
              <a:cs typeface="ＭＳ Ｐゴシック"/>
            </a:rPr>
            <a:t>「ｻｲﾊﾞｰｾｷｭﾘﾃｨ研修」</a:t>
          </a:r>
        </a:p>
      </xdr:txBody>
    </xdr:sp>
    <xdr:clientData/>
  </xdr:oneCellAnchor>
  <xdr:oneCellAnchor>
    <xdr:from>
      <xdr:col>18</xdr:col>
      <xdr:colOff>66675</xdr:colOff>
      <xdr:row>17</xdr:row>
      <xdr:rowOff>19050</xdr:rowOff>
    </xdr:from>
    <xdr:ext cx="952500" cy="171450"/>
    <xdr:sp>
      <xdr:nvSpPr>
        <xdr:cNvPr id="58" name="Text Box 26"/>
        <xdr:cNvSpPr txBox="1">
          <a:spLocks noChangeArrowheads="1"/>
        </xdr:cNvSpPr>
      </xdr:nvSpPr>
      <xdr:spPr>
        <a:xfrm>
          <a:off x="6257925" y="5229225"/>
          <a:ext cx="952500" cy="171450"/>
        </a:xfrm>
        <a:prstGeom prst="rect">
          <a:avLst/>
        </a:prstGeom>
        <a:solidFill>
          <a:srgbClr val="FFE699"/>
        </a:solidFill>
        <a:ln w="9525" cmpd="sng">
          <a:noFill/>
        </a:ln>
      </xdr:spPr>
      <xdr:txBody>
        <a:bodyPr vertOverflow="clip" wrap="square" lIns="18288" tIns="18288" rIns="0" bIns="0"/>
        <a:p>
          <a:pPr algn="ctr">
            <a:defRPr/>
          </a:pPr>
          <a:r>
            <a:rPr lang="en-US" cap="none" sz="9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15s_</a:t>
          </a:r>
          <a:r>
            <a:rPr lang="en-US" cap="none" sz="9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ﾈｺﾞｼｴｰｼｮﾝ</a:t>
          </a:r>
        </a:p>
      </xdr:txBody>
    </xdr:sp>
    <xdr:clientData/>
  </xdr:oneCellAnchor>
  <xdr:oneCellAnchor>
    <xdr:from>
      <xdr:col>15</xdr:col>
      <xdr:colOff>228600</xdr:colOff>
      <xdr:row>15</xdr:row>
      <xdr:rowOff>28575</xdr:rowOff>
    </xdr:from>
    <xdr:ext cx="1828800" cy="142875"/>
    <xdr:sp>
      <xdr:nvSpPr>
        <xdr:cNvPr id="59" name="Text Box 26"/>
        <xdr:cNvSpPr txBox="1">
          <a:spLocks noChangeArrowheads="1"/>
        </xdr:cNvSpPr>
      </xdr:nvSpPr>
      <xdr:spPr>
        <a:xfrm>
          <a:off x="5362575" y="4514850"/>
          <a:ext cx="1828800" cy="142875"/>
        </a:xfrm>
        <a:prstGeom prst="rect">
          <a:avLst/>
        </a:prstGeom>
        <a:solidFill>
          <a:srgbClr val="CCECFF"/>
        </a:solidFill>
        <a:ln w="9525" cmpd="sng">
          <a:noFill/>
        </a:ln>
      </xdr:spPr>
      <xdr:txBody>
        <a:bodyPr vertOverflow="clip" wrap="square" lIns="18288" tIns="18288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ｊ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_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心理学による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Pj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ﾒﾝﾊﾞｰ管理・育成</a:t>
          </a:r>
        </a:p>
      </xdr:txBody>
    </xdr:sp>
    <xdr:clientData/>
  </xdr:oneCellAnchor>
  <xdr:oneCellAnchor>
    <xdr:from>
      <xdr:col>16</xdr:col>
      <xdr:colOff>66675</xdr:colOff>
      <xdr:row>13</xdr:row>
      <xdr:rowOff>28575</xdr:rowOff>
    </xdr:from>
    <xdr:ext cx="1647825" cy="152400"/>
    <xdr:sp>
      <xdr:nvSpPr>
        <xdr:cNvPr id="60" name="Text Box 19"/>
        <xdr:cNvSpPr txBox="1">
          <a:spLocks noChangeArrowheads="1"/>
        </xdr:cNvSpPr>
      </xdr:nvSpPr>
      <xdr:spPr>
        <a:xfrm>
          <a:off x="5553075" y="3790950"/>
          <a:ext cx="1647825" cy="1524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8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ｓ</a:t>
          </a:r>
          <a:r>
            <a:rPr lang="en-US" cap="none" sz="8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_</a:t>
          </a:r>
          <a:r>
            <a:rPr lang="en-US" cap="none" sz="8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HTML5</a:t>
          </a:r>
          <a:r>
            <a:rPr lang="en-US" cap="none" sz="8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CSS3,</a:t>
          </a:r>
          <a:r>
            <a:rPr lang="en-US" cap="none" sz="8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ﾏﾙﾁﾃﾞﾊﾞｲｽ対応</a:t>
          </a:r>
        </a:p>
      </xdr:txBody>
    </xdr:sp>
    <xdr:clientData/>
  </xdr:oneCellAnchor>
  <xdr:oneCellAnchor>
    <xdr:from>
      <xdr:col>18</xdr:col>
      <xdr:colOff>257175</xdr:colOff>
      <xdr:row>14</xdr:row>
      <xdr:rowOff>38100</xdr:rowOff>
    </xdr:from>
    <xdr:ext cx="647700" cy="161925"/>
    <xdr:sp>
      <xdr:nvSpPr>
        <xdr:cNvPr id="61" name="Text Box 23"/>
        <xdr:cNvSpPr txBox="1">
          <a:spLocks noChangeArrowheads="1"/>
        </xdr:cNvSpPr>
      </xdr:nvSpPr>
      <xdr:spPr>
        <a:xfrm>
          <a:off x="6448425" y="4162425"/>
          <a:ext cx="647700" cy="161925"/>
        </a:xfrm>
        <a:prstGeom prst="rect">
          <a:avLst/>
        </a:prstGeom>
        <a:solidFill>
          <a:srgbClr val="EDEDED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8080"/>
              </a:solidFill>
              <a:latin typeface="ＭＳ Ｐゴシック"/>
              <a:ea typeface="ＭＳ Ｐゴシック"/>
              <a:cs typeface="ＭＳ Ｐゴシック"/>
            </a:rPr>
            <a:t>予備</a:t>
          </a:r>
          <a:r>
            <a:rPr lang="en-US" cap="none" sz="900" b="1" i="0" u="none" baseline="0">
              <a:solidFill>
                <a:srgbClr val="008080"/>
              </a:solidFill>
              <a:latin typeface="ＭＳ Ｐゴシック"/>
              <a:ea typeface="ＭＳ Ｐゴシック"/>
              <a:cs typeface="ＭＳ Ｐゴシック"/>
            </a:rPr>
            <a:t>01</a:t>
          </a:r>
        </a:p>
      </xdr:txBody>
    </xdr:sp>
    <xdr:clientData/>
  </xdr:oneCellAnchor>
  <xdr:oneCellAnchor>
    <xdr:from>
      <xdr:col>2</xdr:col>
      <xdr:colOff>76200</xdr:colOff>
      <xdr:row>25</xdr:row>
      <xdr:rowOff>28575</xdr:rowOff>
    </xdr:from>
    <xdr:ext cx="1657350" cy="142875"/>
    <xdr:sp>
      <xdr:nvSpPr>
        <xdr:cNvPr id="62" name="Text Box 25"/>
        <xdr:cNvSpPr txBox="1">
          <a:spLocks noChangeArrowheads="1"/>
        </xdr:cNvSpPr>
      </xdr:nvSpPr>
      <xdr:spPr>
        <a:xfrm>
          <a:off x="628650" y="7877175"/>
          <a:ext cx="1657350" cy="142875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19a_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開発者のためのｾｷｭﾘﾃｲ技術</a:t>
          </a:r>
        </a:p>
      </xdr:txBody>
    </xdr:sp>
    <xdr:clientData/>
  </xdr:oneCellAnchor>
  <xdr:oneCellAnchor>
    <xdr:from>
      <xdr:col>2</xdr:col>
      <xdr:colOff>238125</xdr:colOff>
      <xdr:row>24</xdr:row>
      <xdr:rowOff>28575</xdr:rowOff>
    </xdr:from>
    <xdr:ext cx="1466850" cy="142875"/>
    <xdr:sp>
      <xdr:nvSpPr>
        <xdr:cNvPr id="63" name="Text Box 21"/>
        <xdr:cNvSpPr txBox="1">
          <a:spLocks noChangeArrowheads="1"/>
        </xdr:cNvSpPr>
      </xdr:nvSpPr>
      <xdr:spPr>
        <a:xfrm>
          <a:off x="790575" y="7515225"/>
          <a:ext cx="1466850" cy="142875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9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18j_ NW</a:t>
          </a:r>
          <a:r>
            <a:rPr lang="en-US" cap="none" sz="9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ﾄﾗﾌﾞﾙ原因分析技術</a:t>
          </a:r>
        </a:p>
      </xdr:txBody>
    </xdr:sp>
    <xdr:clientData/>
  </xdr:oneCellAnchor>
  <xdr:oneCellAnchor>
    <xdr:from>
      <xdr:col>8</xdr:col>
      <xdr:colOff>333375</xdr:colOff>
      <xdr:row>25</xdr:row>
      <xdr:rowOff>19050</xdr:rowOff>
    </xdr:from>
    <xdr:ext cx="1743075" cy="180975"/>
    <xdr:sp>
      <xdr:nvSpPr>
        <xdr:cNvPr id="64" name="Text Box 25"/>
        <xdr:cNvSpPr txBox="1">
          <a:spLocks noChangeArrowheads="1"/>
        </xdr:cNvSpPr>
      </xdr:nvSpPr>
      <xdr:spPr>
        <a:xfrm>
          <a:off x="3000375" y="7867650"/>
          <a:ext cx="1743075" cy="180975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22j_Windows Server 2012</a:t>
          </a:r>
          <a:r>
            <a:rPr lang="en-US" cap="none" sz="9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ｼｽﾃﾑ</a:t>
          </a:r>
          <a:r>
            <a:rPr lang="en-US" cap="none" sz="9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管理</a:t>
          </a:r>
        </a:p>
      </xdr:txBody>
    </xdr:sp>
    <xdr:clientData/>
  </xdr:oneCellAnchor>
  <xdr:oneCellAnchor>
    <xdr:from>
      <xdr:col>16</xdr:col>
      <xdr:colOff>342900</xdr:colOff>
      <xdr:row>22</xdr:row>
      <xdr:rowOff>0</xdr:rowOff>
    </xdr:from>
    <xdr:ext cx="1400175" cy="209550"/>
    <xdr:sp>
      <xdr:nvSpPr>
        <xdr:cNvPr id="65" name="Text Box 24"/>
        <xdr:cNvSpPr txBox="1">
          <a:spLocks noChangeArrowheads="1"/>
        </xdr:cNvSpPr>
      </xdr:nvSpPr>
      <xdr:spPr>
        <a:xfrm>
          <a:off x="5829300" y="6762750"/>
          <a:ext cx="1400175" cy="209550"/>
        </a:xfrm>
        <a:prstGeom prst="rect">
          <a:avLst/>
        </a:prstGeom>
        <a:solidFill>
          <a:srgbClr val="F2DCDB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23a_Linux</a:t>
          </a:r>
          <a:r>
            <a:rPr lang="en-US" cap="none" sz="9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ｻｰﾊﾞｰ技術</a:t>
          </a:r>
          <a:r>
            <a:rPr lang="en-US" cap="none" sz="9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9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中級</a:t>
          </a:r>
          <a:r>
            <a:rPr lang="en-US" cap="none" sz="9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)
</a:t>
          </a:r>
          <a:r>
            <a:rPr lang="en-US" cap="none" sz="9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oneCellAnchor>
  <xdr:oneCellAnchor>
    <xdr:from>
      <xdr:col>9</xdr:col>
      <xdr:colOff>28575</xdr:colOff>
      <xdr:row>29</xdr:row>
      <xdr:rowOff>66675</xdr:rowOff>
    </xdr:from>
    <xdr:ext cx="1714500" cy="133350"/>
    <xdr:sp>
      <xdr:nvSpPr>
        <xdr:cNvPr id="66" name="Text Box 19"/>
        <xdr:cNvSpPr txBox="1">
          <a:spLocks noChangeArrowheads="1"/>
        </xdr:cNvSpPr>
      </xdr:nvSpPr>
      <xdr:spPr>
        <a:xfrm>
          <a:off x="3048000" y="9115425"/>
          <a:ext cx="1714500" cy="1333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9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ｊ</a:t>
          </a:r>
          <a:r>
            <a:rPr lang="en-US" cap="none" sz="9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_</a:t>
          </a:r>
          <a:r>
            <a:rPr lang="en-US" cap="none" sz="9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Ｗｅｂ標準技術による</a:t>
          </a:r>
          <a:r>
            <a:rPr lang="en-US" cap="none" sz="9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App</a:t>
          </a:r>
          <a:r>
            <a:rPr lang="en-US" cap="none" sz="9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開発</a:t>
          </a:r>
        </a:p>
      </xdr:txBody>
    </xdr:sp>
    <xdr:clientData/>
  </xdr:oneCellAnchor>
  <xdr:oneCellAnchor>
    <xdr:from>
      <xdr:col>8</xdr:col>
      <xdr:colOff>123825</xdr:colOff>
      <xdr:row>30</xdr:row>
      <xdr:rowOff>28575</xdr:rowOff>
    </xdr:from>
    <xdr:ext cx="1962150" cy="152400"/>
    <xdr:sp>
      <xdr:nvSpPr>
        <xdr:cNvPr id="67" name="Text Box 24"/>
        <xdr:cNvSpPr txBox="1">
          <a:spLocks noChangeArrowheads="1"/>
        </xdr:cNvSpPr>
      </xdr:nvSpPr>
      <xdr:spPr>
        <a:xfrm>
          <a:off x="2790825" y="9439275"/>
          <a:ext cx="1962150" cy="152400"/>
        </a:xfrm>
        <a:prstGeom prst="rect">
          <a:avLst/>
        </a:prstGeom>
        <a:solidFill>
          <a:srgbClr val="FFE699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26s_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ロジカル・ライティング＆シンキング</a:t>
          </a:r>
        </a:p>
      </xdr:txBody>
    </xdr:sp>
    <xdr:clientData/>
  </xdr:oneCellAnchor>
  <xdr:oneCellAnchor>
    <xdr:from>
      <xdr:col>2</xdr:col>
      <xdr:colOff>85725</xdr:colOff>
      <xdr:row>31</xdr:row>
      <xdr:rowOff>38100</xdr:rowOff>
    </xdr:from>
    <xdr:ext cx="1666875" cy="142875"/>
    <xdr:sp>
      <xdr:nvSpPr>
        <xdr:cNvPr id="68" name="Text Box 25"/>
        <xdr:cNvSpPr txBox="1">
          <a:spLocks noChangeArrowheads="1"/>
        </xdr:cNvSpPr>
      </xdr:nvSpPr>
      <xdr:spPr>
        <a:xfrm>
          <a:off x="638175" y="9810750"/>
          <a:ext cx="1666875" cy="142875"/>
        </a:xfrm>
        <a:prstGeom prst="rect">
          <a:avLst/>
        </a:prstGeom>
        <a:solidFill>
          <a:srgbClr val="CCEC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ｊ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_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ﾌﾟﾛｸﾞﾗﾑ開発ﾚﾋﾞｭｰ・ﾃｽﾄ技術</a:t>
          </a:r>
        </a:p>
      </xdr:txBody>
    </xdr:sp>
    <xdr:clientData/>
  </xdr:oneCellAnchor>
  <xdr:oneCellAnchor>
    <xdr:from>
      <xdr:col>2</xdr:col>
      <xdr:colOff>19050</xdr:colOff>
      <xdr:row>17</xdr:row>
      <xdr:rowOff>19050</xdr:rowOff>
    </xdr:from>
    <xdr:ext cx="1685925" cy="180975"/>
    <xdr:sp>
      <xdr:nvSpPr>
        <xdr:cNvPr id="69" name="Text Box 26"/>
        <xdr:cNvSpPr txBox="1">
          <a:spLocks noChangeArrowheads="1"/>
        </xdr:cNvSpPr>
      </xdr:nvSpPr>
      <xdr:spPr>
        <a:xfrm>
          <a:off x="571500" y="5229225"/>
          <a:ext cx="1685925" cy="180975"/>
        </a:xfrm>
        <a:prstGeom prst="rect">
          <a:avLst/>
        </a:prstGeom>
        <a:solidFill>
          <a:srgbClr val="FFE699"/>
        </a:solidFill>
        <a:ln w="9525" cmpd="sng">
          <a:noFill/>
        </a:ln>
      </xdr:spPr>
      <xdr:txBody>
        <a:bodyPr vertOverflow="clip" wrap="square" lIns="18288" tIns="18288" rIns="0" bIns="0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08s_IT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技術者意思疎通の技法</a:t>
          </a:r>
        </a:p>
      </xdr:txBody>
    </xdr:sp>
    <xdr:clientData/>
  </xdr:oneCellAnchor>
  <xdr:oneCellAnchor>
    <xdr:from>
      <xdr:col>11</xdr:col>
      <xdr:colOff>257175</xdr:colOff>
      <xdr:row>31</xdr:row>
      <xdr:rowOff>57150</xdr:rowOff>
    </xdr:from>
    <xdr:ext cx="647700" cy="161925"/>
    <xdr:sp>
      <xdr:nvSpPr>
        <xdr:cNvPr id="70" name="Text Box 23"/>
        <xdr:cNvSpPr txBox="1">
          <a:spLocks noChangeArrowheads="1"/>
        </xdr:cNvSpPr>
      </xdr:nvSpPr>
      <xdr:spPr>
        <a:xfrm>
          <a:off x="3981450" y="9829800"/>
          <a:ext cx="647700" cy="161925"/>
        </a:xfrm>
        <a:prstGeom prst="rect">
          <a:avLst/>
        </a:prstGeom>
        <a:solidFill>
          <a:srgbClr val="EDEDED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8080"/>
              </a:solidFill>
              <a:latin typeface="ＭＳ Ｐゴシック"/>
              <a:ea typeface="ＭＳ Ｐゴシック"/>
              <a:cs typeface="ＭＳ Ｐゴシック"/>
            </a:rPr>
            <a:t>予備</a:t>
          </a:r>
          <a:r>
            <a:rPr lang="en-US" cap="none" sz="900" b="1" i="0" u="none" baseline="0">
              <a:solidFill>
                <a:srgbClr val="008080"/>
              </a:solidFill>
              <a:latin typeface="ＭＳ Ｐゴシック"/>
              <a:ea typeface="ＭＳ Ｐゴシック"/>
              <a:cs typeface="ＭＳ Ｐゴシック"/>
            </a:rPr>
            <a:t>03</a:t>
          </a:r>
        </a:p>
      </xdr:txBody>
    </xdr:sp>
    <xdr:clientData/>
  </xdr:oneCellAnchor>
  <xdr:oneCellAnchor>
    <xdr:from>
      <xdr:col>8</xdr:col>
      <xdr:colOff>219075</xdr:colOff>
      <xdr:row>17</xdr:row>
      <xdr:rowOff>19050</xdr:rowOff>
    </xdr:from>
    <xdr:ext cx="1866900" cy="152400"/>
    <xdr:sp>
      <xdr:nvSpPr>
        <xdr:cNvPr id="71" name="Text Box 19"/>
        <xdr:cNvSpPr txBox="1">
          <a:spLocks noChangeArrowheads="1"/>
        </xdr:cNvSpPr>
      </xdr:nvSpPr>
      <xdr:spPr>
        <a:xfrm>
          <a:off x="2886075" y="5229225"/>
          <a:ext cx="1866900" cy="1524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ｓ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_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HTML5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CSS3,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ﾏﾙﾁﾃﾞﾊﾞｲｽ対応</a:t>
          </a:r>
        </a:p>
      </xdr:txBody>
    </xdr:sp>
    <xdr:clientData/>
  </xdr:oneCellAnchor>
  <xdr:oneCellAnchor>
    <xdr:from>
      <xdr:col>15</xdr:col>
      <xdr:colOff>304800</xdr:colOff>
      <xdr:row>21</xdr:row>
      <xdr:rowOff>76200</xdr:rowOff>
    </xdr:from>
    <xdr:ext cx="1800225" cy="133350"/>
    <xdr:sp>
      <xdr:nvSpPr>
        <xdr:cNvPr id="72" name="Text Box 25"/>
        <xdr:cNvSpPr txBox="1">
          <a:spLocks noChangeArrowheads="1"/>
        </xdr:cNvSpPr>
      </xdr:nvSpPr>
      <xdr:spPr>
        <a:xfrm>
          <a:off x="5438775" y="6477000"/>
          <a:ext cx="1800225" cy="133350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22j_Windows Server 2012</a:t>
          </a:r>
          <a:r>
            <a:rPr lang="en-US" cap="none" sz="9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ｼｽﾃﾑ</a:t>
          </a:r>
          <a:r>
            <a:rPr lang="en-US" cap="none" sz="9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管理</a:t>
          </a:r>
        </a:p>
      </xdr:txBody>
    </xdr:sp>
    <xdr:clientData/>
  </xdr:oneCellAnchor>
  <xdr:oneCellAnchor>
    <xdr:from>
      <xdr:col>2</xdr:col>
      <xdr:colOff>333375</xdr:colOff>
      <xdr:row>13</xdr:row>
      <xdr:rowOff>28575</xdr:rowOff>
    </xdr:from>
    <xdr:ext cx="1400175" cy="171450"/>
    <xdr:sp>
      <xdr:nvSpPr>
        <xdr:cNvPr id="73" name="Text Box 8"/>
        <xdr:cNvSpPr txBox="1">
          <a:spLocks noChangeArrowheads="1"/>
        </xdr:cNvSpPr>
      </xdr:nvSpPr>
      <xdr:spPr>
        <a:xfrm>
          <a:off x="885825" y="3790950"/>
          <a:ext cx="1400175" cy="171450"/>
        </a:xfrm>
        <a:prstGeom prst="rect">
          <a:avLst/>
        </a:prstGeom>
        <a:solidFill>
          <a:srgbClr val="66FFCC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04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ｊ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_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ﾃﾞｰﾀﾍﾞｰｽ設計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WS</a:t>
          </a:r>
        </a:p>
      </xdr:txBody>
    </xdr:sp>
    <xdr:clientData/>
  </xdr:oneCellAnchor>
  <xdr:oneCellAnchor>
    <xdr:from>
      <xdr:col>16</xdr:col>
      <xdr:colOff>219075</xdr:colOff>
      <xdr:row>14</xdr:row>
      <xdr:rowOff>38100</xdr:rowOff>
    </xdr:from>
    <xdr:ext cx="1504950" cy="142875"/>
    <xdr:sp>
      <xdr:nvSpPr>
        <xdr:cNvPr id="74" name="Text Box 24"/>
        <xdr:cNvSpPr txBox="1">
          <a:spLocks noChangeArrowheads="1"/>
        </xdr:cNvSpPr>
      </xdr:nvSpPr>
      <xdr:spPr>
        <a:xfrm>
          <a:off x="5705475" y="4162425"/>
          <a:ext cx="1504950" cy="142875"/>
        </a:xfrm>
        <a:prstGeom prst="rect">
          <a:avLst/>
        </a:prstGeom>
        <a:solidFill>
          <a:srgbClr val="F2DCDB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13a_Linux</a:t>
          </a:r>
          <a:r>
            <a:rPr lang="en-US" cap="none" sz="9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ｻｰﾊﾞｰ技術</a:t>
          </a:r>
          <a:r>
            <a:rPr lang="en-US" cap="none" sz="9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9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初級</a:t>
          </a:r>
          <a:r>
            <a:rPr lang="en-US" cap="none" sz="11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oneCellAnchor>
  <xdr:oneCellAnchor>
    <xdr:from>
      <xdr:col>2</xdr:col>
      <xdr:colOff>28575</xdr:colOff>
      <xdr:row>23</xdr:row>
      <xdr:rowOff>38100</xdr:rowOff>
    </xdr:from>
    <xdr:ext cx="1714500" cy="123825"/>
    <xdr:sp>
      <xdr:nvSpPr>
        <xdr:cNvPr id="75" name="Text Box 19"/>
        <xdr:cNvSpPr txBox="1">
          <a:spLocks noChangeArrowheads="1"/>
        </xdr:cNvSpPr>
      </xdr:nvSpPr>
      <xdr:spPr>
        <a:xfrm>
          <a:off x="581025" y="7162800"/>
          <a:ext cx="1714500" cy="123825"/>
        </a:xfrm>
        <a:prstGeom prst="rect">
          <a:avLst/>
        </a:prstGeom>
        <a:solidFill>
          <a:srgbClr val="CCCC00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9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ｊ</a:t>
          </a:r>
          <a:r>
            <a:rPr lang="en-US" cap="none" sz="9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_</a:t>
          </a:r>
          <a:r>
            <a:rPr lang="en-US" cap="none" sz="9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オブジェクト指向の本質の</a:t>
          </a:r>
          <a:r>
            <a:rPr lang="en-US" cap="none" sz="9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APP</a:t>
          </a:r>
        </a:p>
      </xdr:txBody>
    </xdr:sp>
    <xdr:clientData/>
  </xdr:oneCellAnchor>
  <xdr:twoCellAnchor>
    <xdr:from>
      <xdr:col>9</xdr:col>
      <xdr:colOff>19050</xdr:colOff>
      <xdr:row>5</xdr:row>
      <xdr:rowOff>133350</xdr:rowOff>
    </xdr:from>
    <xdr:to>
      <xdr:col>9</xdr:col>
      <xdr:colOff>323850</xdr:colOff>
      <xdr:row>5</xdr:row>
      <xdr:rowOff>257175</xdr:rowOff>
    </xdr:to>
    <xdr:sp>
      <xdr:nvSpPr>
        <xdr:cNvPr id="76" name="右矢印 51"/>
        <xdr:cNvSpPr>
          <a:spLocks/>
        </xdr:cNvSpPr>
      </xdr:nvSpPr>
      <xdr:spPr>
        <a:xfrm>
          <a:off x="3038475" y="1266825"/>
          <a:ext cx="304800" cy="123825"/>
        </a:xfrm>
        <a:prstGeom prst="rightArrow">
          <a:avLst>
            <a:gd name="adj" fmla="val 31374"/>
          </a:avLst>
        </a:prstGeom>
        <a:noFill/>
        <a:ln w="12700" cmpd="sng">
          <a:solidFill>
            <a:srgbClr val="00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228600</xdr:colOff>
      <xdr:row>37</xdr:row>
      <xdr:rowOff>142875</xdr:rowOff>
    </xdr:from>
    <xdr:ext cx="638175" cy="161925"/>
    <xdr:sp>
      <xdr:nvSpPr>
        <xdr:cNvPr id="77" name="Text Box 23"/>
        <xdr:cNvSpPr txBox="1">
          <a:spLocks noChangeArrowheads="1"/>
        </xdr:cNvSpPr>
      </xdr:nvSpPr>
      <xdr:spPr>
        <a:xfrm>
          <a:off x="428625" y="12192000"/>
          <a:ext cx="638175" cy="161925"/>
        </a:xfrm>
        <a:prstGeom prst="rect">
          <a:avLst/>
        </a:prstGeom>
        <a:solidFill>
          <a:srgbClr val="EDEDED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8080"/>
              </a:solidFill>
              <a:latin typeface="ＭＳ Ｐゴシック"/>
              <a:ea typeface="ＭＳ Ｐゴシック"/>
              <a:cs typeface="ＭＳ Ｐゴシック"/>
            </a:rPr>
            <a:t>予備</a:t>
          </a:r>
          <a:r>
            <a:rPr lang="en-US" cap="none" sz="900" b="1" i="0" u="none" baseline="0">
              <a:solidFill>
                <a:srgbClr val="008080"/>
              </a:solidFill>
              <a:latin typeface="ＭＳ Ｐゴシック"/>
              <a:ea typeface="ＭＳ Ｐゴシック"/>
              <a:cs typeface="ＭＳ Ｐゴシック"/>
            </a:rPr>
            <a:t>02</a:t>
          </a:r>
        </a:p>
      </xdr:txBody>
    </xdr:sp>
    <xdr:clientData/>
  </xdr:oneCellAnchor>
  <xdr:oneCellAnchor>
    <xdr:from>
      <xdr:col>3</xdr:col>
      <xdr:colOff>266700</xdr:colOff>
      <xdr:row>37</xdr:row>
      <xdr:rowOff>152400</xdr:rowOff>
    </xdr:from>
    <xdr:ext cx="638175" cy="161925"/>
    <xdr:sp>
      <xdr:nvSpPr>
        <xdr:cNvPr id="78" name="Text Box 23"/>
        <xdr:cNvSpPr txBox="1">
          <a:spLocks noChangeArrowheads="1"/>
        </xdr:cNvSpPr>
      </xdr:nvSpPr>
      <xdr:spPr>
        <a:xfrm>
          <a:off x="1171575" y="12201525"/>
          <a:ext cx="638175" cy="161925"/>
        </a:xfrm>
        <a:prstGeom prst="rect">
          <a:avLst/>
        </a:prstGeom>
        <a:solidFill>
          <a:srgbClr val="EDEDED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8080"/>
              </a:solidFill>
              <a:latin typeface="ＭＳ Ｐゴシック"/>
              <a:ea typeface="ＭＳ Ｐゴシック"/>
              <a:cs typeface="ＭＳ Ｐゴシック"/>
            </a:rPr>
            <a:t>予備</a:t>
          </a:r>
          <a:r>
            <a:rPr lang="en-US" cap="none" sz="900" b="1" i="0" u="none" baseline="0">
              <a:solidFill>
                <a:srgbClr val="008080"/>
              </a:solidFill>
              <a:latin typeface="ＭＳ Ｐゴシック"/>
              <a:ea typeface="ＭＳ Ｐゴシック"/>
              <a:cs typeface="ＭＳ Ｐゴシック"/>
            </a:rPr>
            <a:t>02</a:t>
          </a:r>
        </a:p>
      </xdr:txBody>
    </xdr:sp>
    <xdr:clientData/>
  </xdr:oneCellAnchor>
  <xdr:twoCellAnchor>
    <xdr:from>
      <xdr:col>12</xdr:col>
      <xdr:colOff>28575</xdr:colOff>
      <xdr:row>23</xdr:row>
      <xdr:rowOff>200025</xdr:rowOff>
    </xdr:from>
    <xdr:to>
      <xdr:col>12</xdr:col>
      <xdr:colOff>285750</xdr:colOff>
      <xdr:row>23</xdr:row>
      <xdr:rowOff>342900</xdr:rowOff>
    </xdr:to>
    <xdr:sp>
      <xdr:nvSpPr>
        <xdr:cNvPr id="79" name="円/楕円 48"/>
        <xdr:cNvSpPr>
          <a:spLocks/>
        </xdr:cNvSpPr>
      </xdr:nvSpPr>
      <xdr:spPr>
        <a:xfrm>
          <a:off x="4105275" y="7324725"/>
          <a:ext cx="257175" cy="142875"/>
        </a:xfrm>
        <a:prstGeom prst="ellips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10</xdr:col>
      <xdr:colOff>200025</xdr:colOff>
      <xdr:row>24</xdr:row>
      <xdr:rowOff>9525</xdr:rowOff>
    </xdr:from>
    <xdr:ext cx="1190625" cy="142875"/>
    <xdr:sp>
      <xdr:nvSpPr>
        <xdr:cNvPr id="80" name="Text Box 23"/>
        <xdr:cNvSpPr txBox="1">
          <a:spLocks noChangeArrowheads="1"/>
        </xdr:cNvSpPr>
      </xdr:nvSpPr>
      <xdr:spPr>
        <a:xfrm>
          <a:off x="3571875" y="7496175"/>
          <a:ext cx="1190625" cy="142875"/>
        </a:xfrm>
        <a:prstGeom prst="rect">
          <a:avLst/>
        </a:prstGeom>
        <a:solidFill>
          <a:srgbClr val="EDEDED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8080"/>
              </a:solidFill>
              <a:latin typeface="ＭＳ Ｐゴシック"/>
              <a:ea typeface="ＭＳ Ｐゴシック"/>
              <a:cs typeface="ＭＳ Ｐゴシック"/>
            </a:rPr>
            <a:t>11/17</a:t>
          </a:r>
          <a:r>
            <a:rPr lang="en-US" cap="none" sz="900" b="1" i="0" u="none" baseline="0">
              <a:solidFill>
                <a:srgbClr val="008080"/>
              </a:solidFill>
              <a:latin typeface="ＭＳ Ｐゴシック"/>
              <a:ea typeface="ＭＳ Ｐゴシック"/>
              <a:cs typeface="ＭＳ Ｐゴシック"/>
            </a:rPr>
            <a:t>　ｾｷｭﾘﾃｨｾﾐﾅｰ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CUser\Downloads\H28&#24180;11&#26376;&#38283;&#35611;%20Nisa&#30740;&#20462;&#30003;&#36796;&#26360;28091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書"/>
      <sheetName val="請求書"/>
      <sheetName val="DataBase"/>
      <sheetName val="H28 研修ｶﾚﾝﾀﾞｰ(正) 280708"/>
    </sheetNames>
    <sheetDataSet>
      <sheetData sheetId="0">
        <row r="11">
          <cell r="B11" t="str">
            <v>20j</v>
          </cell>
        </row>
        <row r="18">
          <cell r="C18" t="str">
            <v>金額合計</v>
          </cell>
          <cell r="D18" t="str">
            <v>税別</v>
          </cell>
        </row>
        <row r="20">
          <cell r="B20" t="str">
            <v>21a </v>
          </cell>
        </row>
        <row r="21">
          <cell r="C21" t="str">
            <v>開催日</v>
          </cell>
          <cell r="E21">
            <v>1</v>
          </cell>
        </row>
        <row r="22">
          <cell r="C22" t="str">
            <v>開催曜日</v>
          </cell>
          <cell r="E22">
            <v>2</v>
          </cell>
        </row>
        <row r="23">
          <cell r="C23" t="str">
            <v>受講料（税別）</v>
          </cell>
          <cell r="E23">
            <v>3</v>
          </cell>
        </row>
        <row r="24">
          <cell r="C24" t="str">
            <v>ﾃｷｽﾄ代（税別）</v>
          </cell>
          <cell r="E24">
            <v>4</v>
          </cell>
        </row>
        <row r="25">
          <cell r="C25" t="str">
            <v>受講料（税込）</v>
          </cell>
          <cell r="E25">
            <v>5</v>
          </cell>
        </row>
        <row r="26">
          <cell r="C26" t="str">
            <v>ﾃｷｽﾄ代（税込）</v>
          </cell>
          <cell r="E26">
            <v>6</v>
          </cell>
        </row>
        <row r="29">
          <cell r="B29" t="str">
            <v>22j</v>
          </cell>
          <cell r="F29" t="str">
            <v>氏　　名</v>
          </cell>
          <cell r="G29" t="str">
            <v>フリガナ</v>
          </cell>
          <cell r="H29" t="str">
            <v>男女</v>
          </cell>
        </row>
        <row r="30">
          <cell r="D30" t="str">
            <v>11/30・12/1・2</v>
          </cell>
          <cell r="E30">
            <v>1</v>
          </cell>
        </row>
        <row r="31">
          <cell r="D31" t="str">
            <v>（水）・（木）・（金）</v>
          </cell>
          <cell r="E31">
            <v>2</v>
          </cell>
        </row>
        <row r="32">
          <cell r="D32">
            <v>78800</v>
          </cell>
          <cell r="E32">
            <v>3</v>
          </cell>
        </row>
        <row r="33">
          <cell r="D33">
            <v>5000</v>
          </cell>
          <cell r="E33">
            <v>4</v>
          </cell>
        </row>
        <row r="34">
          <cell r="D34">
            <v>85104</v>
          </cell>
          <cell r="E34">
            <v>5</v>
          </cell>
        </row>
        <row r="35">
          <cell r="D35">
            <v>5400</v>
          </cell>
          <cell r="E35">
            <v>6</v>
          </cell>
        </row>
        <row r="36">
          <cell r="H36" t="str">
            <v>人数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gisa.or.jp/training/2016/20.pdf" TargetMode="External" /><Relationship Id="rId2" Type="http://schemas.openxmlformats.org/officeDocument/2006/relationships/hyperlink" Target="http://www.nagisa.or.jp/training/2016/21.pdf" TargetMode="External" /><Relationship Id="rId3" Type="http://schemas.openxmlformats.org/officeDocument/2006/relationships/hyperlink" Target="http://www.nagisa.or.jp/training/2016/22.pdf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B1">
      <selection activeCell="E31" sqref="E31"/>
    </sheetView>
  </sheetViews>
  <sheetFormatPr defaultColWidth="8.69921875" defaultRowHeight="18.75"/>
  <cols>
    <col min="1" max="1" width="0.796875" style="238" customWidth="1"/>
    <col min="2" max="2" width="4" style="238" customWidth="1"/>
    <col min="3" max="3" width="9.296875" style="238" customWidth="1"/>
    <col min="4" max="4" width="11.19921875" style="238" customWidth="1"/>
    <col min="5" max="5" width="2.59765625" style="238" customWidth="1"/>
    <col min="6" max="6" width="9.5" style="238" customWidth="1"/>
    <col min="7" max="7" width="9.09765625" style="238" customWidth="1"/>
    <col min="8" max="8" width="4.19921875" style="238" customWidth="1"/>
    <col min="9" max="9" width="3.59765625" style="238" customWidth="1"/>
    <col min="10" max="10" width="17" style="238" customWidth="1"/>
    <col min="11" max="11" width="1.4921875" style="238" customWidth="1"/>
    <col min="12" max="16384" width="8.69921875" style="238" customWidth="1"/>
  </cols>
  <sheetData>
    <row r="1" spans="3:9" ht="32.25" customHeight="1" thickBot="1">
      <c r="C1" s="425" t="s">
        <v>184</v>
      </c>
      <c r="D1" s="425"/>
      <c r="E1" s="425"/>
      <c r="F1" s="425"/>
      <c r="G1" s="425"/>
      <c r="H1" s="425"/>
      <c r="I1" s="425"/>
    </row>
    <row r="2" spans="3:10" ht="22.5" customHeight="1" thickBot="1">
      <c r="C2" s="323" t="s">
        <v>185</v>
      </c>
      <c r="D2" s="324">
        <v>42654</v>
      </c>
      <c r="E2" s="325" t="s">
        <v>186</v>
      </c>
      <c r="F2" s="426" t="s">
        <v>187</v>
      </c>
      <c r="G2" s="426"/>
      <c r="H2" s="426"/>
      <c r="I2" s="427"/>
      <c r="J2" s="326"/>
    </row>
    <row r="3" spans="3:10" ht="18" customHeight="1">
      <c r="C3" s="428" t="s">
        <v>149</v>
      </c>
      <c r="D3" s="429"/>
      <c r="E3" s="430"/>
      <c r="F3" s="431"/>
      <c r="G3" s="431"/>
      <c r="H3" s="431"/>
      <c r="I3" s="431"/>
      <c r="J3" s="432"/>
    </row>
    <row r="4" spans="3:10" ht="18" customHeight="1">
      <c r="C4" s="404" t="s">
        <v>151</v>
      </c>
      <c r="D4" s="405"/>
      <c r="E4" s="327" t="s">
        <v>188</v>
      </c>
      <c r="F4" s="328"/>
      <c r="G4" s="433"/>
      <c r="H4" s="434"/>
      <c r="I4" s="434"/>
      <c r="J4" s="435"/>
    </row>
    <row r="5" spans="3:10" ht="18" customHeight="1">
      <c r="C5" s="404" t="s">
        <v>154</v>
      </c>
      <c r="D5" s="405"/>
      <c r="E5" s="412"/>
      <c r="F5" s="413"/>
      <c r="G5" s="413"/>
      <c r="H5" s="413"/>
      <c r="I5" s="413"/>
      <c r="J5" s="424"/>
    </row>
    <row r="6" spans="3:10" ht="18" customHeight="1">
      <c r="C6" s="404" t="s">
        <v>155</v>
      </c>
      <c r="D6" s="405"/>
      <c r="E6" s="398" t="s">
        <v>156</v>
      </c>
      <c r="F6" s="399"/>
      <c r="G6" s="436"/>
      <c r="H6" s="437"/>
      <c r="I6" s="329" t="s">
        <v>140</v>
      </c>
      <c r="J6" s="330"/>
    </row>
    <row r="7" spans="3:10" ht="18" customHeight="1">
      <c r="C7" s="404" t="s">
        <v>159</v>
      </c>
      <c r="D7" s="405"/>
      <c r="E7" s="412"/>
      <c r="F7" s="413"/>
      <c r="G7" s="413"/>
      <c r="H7" s="414"/>
      <c r="I7" s="331" t="s">
        <v>189</v>
      </c>
      <c r="J7" s="332"/>
    </row>
    <row r="8" spans="3:10" ht="18" customHeight="1" thickBot="1">
      <c r="C8" s="415" t="s">
        <v>190</v>
      </c>
      <c r="D8" s="416"/>
      <c r="E8" s="417"/>
      <c r="F8" s="418"/>
      <c r="G8" s="418"/>
      <c r="H8" s="418"/>
      <c r="I8" s="418"/>
      <c r="J8" s="419"/>
    </row>
    <row r="9" spans="4:10" ht="9" customHeight="1">
      <c r="D9" s="255"/>
      <c r="E9" s="249"/>
      <c r="F9" s="333"/>
      <c r="G9" s="333"/>
      <c r="H9" s="333"/>
      <c r="I9" s="333"/>
      <c r="J9" s="333"/>
    </row>
    <row r="10" spans="4:10" ht="30" customHeight="1" thickBot="1">
      <c r="D10" s="334" t="s">
        <v>191</v>
      </c>
      <c r="E10" s="420" t="s">
        <v>220</v>
      </c>
      <c r="F10" s="420"/>
      <c r="G10" s="420"/>
      <c r="H10" s="420"/>
      <c r="I10" s="420"/>
      <c r="J10" s="420"/>
    </row>
    <row r="11" spans="1:10" ht="44.25" customHeight="1" thickBot="1">
      <c r="A11" s="335"/>
      <c r="B11" s="336" t="s">
        <v>192</v>
      </c>
      <c r="C11" s="406" t="s">
        <v>216</v>
      </c>
      <c r="D11" s="407"/>
      <c r="E11" s="408"/>
      <c r="F11" s="285" t="s">
        <v>179</v>
      </c>
      <c r="G11" s="337" t="s">
        <v>193</v>
      </c>
      <c r="H11" s="285" t="s">
        <v>143</v>
      </c>
      <c r="I11" s="285" t="s">
        <v>145</v>
      </c>
      <c r="J11" s="338" t="s">
        <v>194</v>
      </c>
    </row>
    <row r="12" spans="2:13" ht="15.75" customHeight="1">
      <c r="B12" s="396"/>
      <c r="C12" s="339" t="s">
        <v>195</v>
      </c>
      <c r="D12" s="340" t="s">
        <v>196</v>
      </c>
      <c r="E12" s="289">
        <v>1</v>
      </c>
      <c r="F12" s="341"/>
      <c r="G12" s="342"/>
      <c r="H12" s="343"/>
      <c r="I12" s="343"/>
      <c r="J12" s="344"/>
      <c r="M12" s="345"/>
    </row>
    <row r="13" spans="2:10" ht="15.75" customHeight="1">
      <c r="B13" s="396"/>
      <c r="C13" s="346" t="s">
        <v>197</v>
      </c>
      <c r="D13" s="347" t="s">
        <v>198</v>
      </c>
      <c r="E13" s="293">
        <v>2</v>
      </c>
      <c r="F13" s="341"/>
      <c r="G13" s="342"/>
      <c r="H13" s="343"/>
      <c r="I13" s="343"/>
      <c r="J13" s="344"/>
    </row>
    <row r="14" spans="2:10" ht="15.75" customHeight="1">
      <c r="B14" s="396"/>
      <c r="C14" s="348" t="s">
        <v>199</v>
      </c>
      <c r="D14" s="349">
        <v>78800</v>
      </c>
      <c r="E14" s="293">
        <v>3</v>
      </c>
      <c r="F14" s="341"/>
      <c r="G14" s="342"/>
      <c r="H14" s="343"/>
      <c r="I14" s="343"/>
      <c r="J14" s="344"/>
    </row>
    <row r="15" spans="2:10" ht="15.75" customHeight="1">
      <c r="B15" s="396"/>
      <c r="C15" s="348" t="s">
        <v>200</v>
      </c>
      <c r="D15" s="349">
        <v>5000</v>
      </c>
      <c r="E15" s="293">
        <v>4</v>
      </c>
      <c r="F15" s="350"/>
      <c r="G15" s="350"/>
      <c r="H15" s="343"/>
      <c r="I15" s="343"/>
      <c r="J15" s="351"/>
    </row>
    <row r="16" spans="2:10" ht="15.75" customHeight="1">
      <c r="B16" s="396"/>
      <c r="C16" s="352" t="s">
        <v>201</v>
      </c>
      <c r="D16" s="353">
        <f>D14*1.08</f>
        <v>85104</v>
      </c>
      <c r="E16" s="293">
        <v>5</v>
      </c>
      <c r="F16" s="350"/>
      <c r="G16" s="350"/>
      <c r="H16" s="343"/>
      <c r="I16" s="343"/>
      <c r="J16" s="351"/>
    </row>
    <row r="17" spans="2:10" ht="15.75" customHeight="1" thickBot="1">
      <c r="B17" s="396"/>
      <c r="C17" s="354" t="s">
        <v>202</v>
      </c>
      <c r="D17" s="355">
        <f>D15*1.08</f>
        <v>5400</v>
      </c>
      <c r="E17" s="296">
        <v>6</v>
      </c>
      <c r="F17" s="356"/>
      <c r="G17" s="356"/>
      <c r="H17" s="357"/>
      <c r="I17" s="357"/>
      <c r="J17" s="358"/>
    </row>
    <row r="18" spans="1:10" ht="18" customHeight="1" thickBot="1">
      <c r="A18" s="359"/>
      <c r="B18" s="397"/>
      <c r="C18" s="360" t="s">
        <v>203</v>
      </c>
      <c r="D18" s="300" t="s">
        <v>204</v>
      </c>
      <c r="E18" s="301"/>
      <c r="F18" s="361"/>
      <c r="G18" s="361"/>
      <c r="H18" s="362" t="s">
        <v>183</v>
      </c>
      <c r="I18" s="363"/>
      <c r="J18" s="364">
        <f>(D14+D15)*I18</f>
        <v>0</v>
      </c>
    </row>
    <row r="19" spans="1:10" ht="30" customHeight="1" thickBot="1">
      <c r="A19" s="359"/>
      <c r="B19" s="317"/>
      <c r="C19" s="299"/>
      <c r="D19" s="334" t="s">
        <v>191</v>
      </c>
      <c r="E19" s="403" t="s">
        <v>222</v>
      </c>
      <c r="F19" s="403"/>
      <c r="G19" s="403"/>
      <c r="H19" s="403"/>
      <c r="I19" s="403"/>
      <c r="J19" s="403"/>
    </row>
    <row r="20" spans="1:10" ht="39" customHeight="1" thickBot="1">
      <c r="A20" s="365"/>
      <c r="B20" s="336" t="s">
        <v>205</v>
      </c>
      <c r="C20" s="409" t="s">
        <v>217</v>
      </c>
      <c r="D20" s="410"/>
      <c r="E20" s="411"/>
      <c r="F20" s="285" t="s">
        <v>179</v>
      </c>
      <c r="G20" s="337" t="s">
        <v>193</v>
      </c>
      <c r="H20" s="285" t="s">
        <v>143</v>
      </c>
      <c r="I20" s="285" t="s">
        <v>145</v>
      </c>
      <c r="J20" s="338" t="s">
        <v>194</v>
      </c>
    </row>
    <row r="21" spans="2:10" ht="15.75" customHeight="1">
      <c r="B21" s="396"/>
      <c r="C21" s="339" t="s">
        <v>195</v>
      </c>
      <c r="D21" s="366" t="s">
        <v>206</v>
      </c>
      <c r="E21" s="289">
        <v>1</v>
      </c>
      <c r="F21" s="341"/>
      <c r="G21" s="342"/>
      <c r="H21" s="343"/>
      <c r="I21" s="343"/>
      <c r="J21" s="344"/>
    </row>
    <row r="22" spans="2:10" ht="15.75" customHeight="1">
      <c r="B22" s="396"/>
      <c r="C22" s="346" t="s">
        <v>197</v>
      </c>
      <c r="D22" s="347" t="s">
        <v>198</v>
      </c>
      <c r="E22" s="293">
        <v>2</v>
      </c>
      <c r="F22" s="341"/>
      <c r="G22" s="342"/>
      <c r="H22" s="343"/>
      <c r="I22" s="343"/>
      <c r="J22" s="344"/>
    </row>
    <row r="23" spans="2:10" ht="15.75" customHeight="1">
      <c r="B23" s="396"/>
      <c r="C23" s="348" t="s">
        <v>199</v>
      </c>
      <c r="D23" s="349">
        <v>78800</v>
      </c>
      <c r="E23" s="293">
        <v>3</v>
      </c>
      <c r="F23" s="341"/>
      <c r="G23" s="342"/>
      <c r="H23" s="343"/>
      <c r="I23" s="343"/>
      <c r="J23" s="344"/>
    </row>
    <row r="24" spans="2:10" ht="15.75" customHeight="1">
      <c r="B24" s="396"/>
      <c r="C24" s="348" t="s">
        <v>200</v>
      </c>
      <c r="D24" s="349">
        <v>5000</v>
      </c>
      <c r="E24" s="293">
        <v>4</v>
      </c>
      <c r="F24" s="350"/>
      <c r="G24" s="367"/>
      <c r="H24" s="368"/>
      <c r="I24" s="368"/>
      <c r="J24" s="351"/>
    </row>
    <row r="25" spans="2:10" ht="15.75" customHeight="1">
      <c r="B25" s="396"/>
      <c r="C25" s="352" t="s">
        <v>201</v>
      </c>
      <c r="D25" s="353">
        <f>D23*1.08</f>
        <v>85104</v>
      </c>
      <c r="E25" s="293">
        <v>5</v>
      </c>
      <c r="F25" s="350"/>
      <c r="G25" s="367"/>
      <c r="H25" s="368"/>
      <c r="I25" s="368"/>
      <c r="J25" s="351"/>
    </row>
    <row r="26" spans="2:10" ht="15.75" customHeight="1" thickBot="1">
      <c r="B26" s="396"/>
      <c r="C26" s="354" t="s">
        <v>202</v>
      </c>
      <c r="D26" s="355">
        <f>D24*1.08</f>
        <v>5400</v>
      </c>
      <c r="E26" s="296">
        <v>6</v>
      </c>
      <c r="F26" s="356"/>
      <c r="G26" s="369"/>
      <c r="H26" s="357"/>
      <c r="I26" s="357"/>
      <c r="J26" s="358"/>
    </row>
    <row r="27" spans="2:10" ht="18" customHeight="1" thickBot="1">
      <c r="B27" s="397"/>
      <c r="C27" s="360" t="s">
        <v>207</v>
      </c>
      <c r="D27" s="300" t="s">
        <v>204</v>
      </c>
      <c r="E27" s="302"/>
      <c r="F27" s="302"/>
      <c r="G27" s="302"/>
      <c r="H27" s="303" t="str">
        <f>H18</f>
        <v>人数</v>
      </c>
      <c r="I27" s="370"/>
      <c r="J27" s="364">
        <f>(D23+D24)*I27</f>
        <v>0</v>
      </c>
    </row>
    <row r="28" spans="2:10" ht="30" customHeight="1" thickBot="1">
      <c r="B28" s="317"/>
      <c r="D28" s="334" t="s">
        <v>191</v>
      </c>
      <c r="E28" s="403" t="s">
        <v>223</v>
      </c>
      <c r="F28" s="403"/>
      <c r="G28" s="403"/>
      <c r="H28" s="403"/>
      <c r="I28" s="403"/>
      <c r="J28" s="403"/>
    </row>
    <row r="29" spans="2:10" ht="36" customHeight="1" thickBot="1">
      <c r="B29" s="336" t="s">
        <v>208</v>
      </c>
      <c r="C29" s="421" t="s">
        <v>218</v>
      </c>
      <c r="D29" s="422"/>
      <c r="E29" s="423"/>
      <c r="F29" s="309" t="s">
        <v>179</v>
      </c>
      <c r="G29" s="337" t="s">
        <v>209</v>
      </c>
      <c r="H29" s="309" t="s">
        <v>143</v>
      </c>
      <c r="I29" s="309" t="s">
        <v>145</v>
      </c>
      <c r="J29" s="371" t="s">
        <v>210</v>
      </c>
    </row>
    <row r="30" spans="2:10" ht="15.75" customHeight="1">
      <c r="B30" s="400"/>
      <c r="C30" s="339" t="s">
        <v>195</v>
      </c>
      <c r="D30" s="366" t="s">
        <v>211</v>
      </c>
      <c r="E30" s="289">
        <v>1</v>
      </c>
      <c r="F30" s="341"/>
      <c r="G30" s="342"/>
      <c r="H30" s="343"/>
      <c r="I30" s="343"/>
      <c r="J30" s="344"/>
    </row>
    <row r="31" spans="2:10" ht="15.75" customHeight="1">
      <c r="B31" s="401"/>
      <c r="C31" s="346" t="s">
        <v>197</v>
      </c>
      <c r="D31" s="372" t="s">
        <v>212</v>
      </c>
      <c r="E31" s="293">
        <v>2</v>
      </c>
      <c r="F31" s="341"/>
      <c r="G31" s="342"/>
      <c r="H31" s="343"/>
      <c r="I31" s="343"/>
      <c r="J31" s="344"/>
    </row>
    <row r="32" spans="2:10" ht="15.75" customHeight="1">
      <c r="B32" s="401"/>
      <c r="C32" s="348" t="s">
        <v>199</v>
      </c>
      <c r="D32" s="292">
        <v>78800</v>
      </c>
      <c r="E32" s="293">
        <v>3</v>
      </c>
      <c r="F32" s="341"/>
      <c r="G32" s="342"/>
      <c r="H32" s="343"/>
      <c r="I32" s="343"/>
      <c r="J32" s="373"/>
    </row>
    <row r="33" spans="2:10" ht="15.75" customHeight="1">
      <c r="B33" s="401"/>
      <c r="C33" s="348" t="s">
        <v>200</v>
      </c>
      <c r="D33" s="349">
        <v>5000</v>
      </c>
      <c r="E33" s="293">
        <v>4</v>
      </c>
      <c r="F33" s="350"/>
      <c r="G33" s="367"/>
      <c r="H33" s="368"/>
      <c r="I33" s="368"/>
      <c r="J33" s="374"/>
    </row>
    <row r="34" spans="2:10" ht="15.75" customHeight="1">
      <c r="B34" s="401"/>
      <c r="C34" s="375" t="s">
        <v>201</v>
      </c>
      <c r="D34" s="353">
        <f>D32*1.08</f>
        <v>85104</v>
      </c>
      <c r="E34" s="293">
        <v>5</v>
      </c>
      <c r="F34" s="350"/>
      <c r="G34" s="367"/>
      <c r="H34" s="368"/>
      <c r="I34" s="368"/>
      <c r="J34" s="374"/>
    </row>
    <row r="35" spans="2:10" ht="15.75" customHeight="1" thickBot="1">
      <c r="B35" s="401"/>
      <c r="C35" s="376" t="s">
        <v>202</v>
      </c>
      <c r="D35" s="355">
        <f>D33*1.08</f>
        <v>5400</v>
      </c>
      <c r="E35" s="296">
        <v>6</v>
      </c>
      <c r="F35" s="356"/>
      <c r="G35" s="369"/>
      <c r="H35" s="357"/>
      <c r="I35" s="357"/>
      <c r="J35" s="377"/>
    </row>
    <row r="36" spans="1:10" ht="18" customHeight="1" thickBot="1">
      <c r="A36" s="359"/>
      <c r="B36" s="402"/>
      <c r="C36" s="360" t="s">
        <v>207</v>
      </c>
      <c r="D36" s="300" t="s">
        <v>204</v>
      </c>
      <c r="E36" s="302"/>
      <c r="F36" s="302"/>
      <c r="G36" s="302"/>
      <c r="H36" s="303" t="str">
        <f>H27</f>
        <v>人数</v>
      </c>
      <c r="I36" s="370"/>
      <c r="J36" s="364">
        <f>(D32+D33)*I36</f>
        <v>0</v>
      </c>
    </row>
    <row r="37" spans="2:10" ht="18" customHeight="1" thickBot="1">
      <c r="B37" s="378"/>
      <c r="D37" s="379"/>
      <c r="E37" s="380"/>
      <c r="F37" s="381"/>
      <c r="G37" s="382"/>
      <c r="H37" s="381"/>
      <c r="I37" s="381"/>
      <c r="J37" s="381"/>
    </row>
    <row r="38" spans="2:10" ht="16.5" customHeight="1" thickBot="1">
      <c r="B38" s="317"/>
      <c r="C38" s="317"/>
      <c r="D38" s="255"/>
      <c r="E38" s="383"/>
      <c r="F38" s="384"/>
      <c r="G38" s="385" t="s">
        <v>213</v>
      </c>
      <c r="H38" s="386" t="s">
        <v>181</v>
      </c>
      <c r="I38" s="387"/>
      <c r="J38" s="378" t="s">
        <v>214</v>
      </c>
    </row>
    <row r="39" spans="2:10" ht="13.5">
      <c r="B39" s="317"/>
      <c r="C39" s="317"/>
      <c r="D39" s="249"/>
      <c r="E39" s="383"/>
      <c r="F39" s="384"/>
      <c r="G39" s="388"/>
      <c r="H39" s="384"/>
      <c r="I39" s="384"/>
      <c r="J39" s="378" t="s">
        <v>215</v>
      </c>
    </row>
    <row r="40" spans="2:6" ht="13.5">
      <c r="B40" s="317"/>
      <c r="C40" s="317"/>
      <c r="D40" s="389"/>
      <c r="E40" s="383"/>
      <c r="F40" s="384"/>
    </row>
    <row r="41" spans="1:10" ht="13.5">
      <c r="A41" s="359"/>
      <c r="B41" s="317"/>
      <c r="C41" s="317"/>
      <c r="D41" s="390"/>
      <c r="E41" s="383"/>
      <c r="F41" s="384"/>
      <c r="G41" s="388"/>
      <c r="H41" s="384"/>
      <c r="I41" s="384"/>
      <c r="J41" s="384"/>
    </row>
    <row r="42" spans="1:10" ht="13.5">
      <c r="A42" s="359"/>
      <c r="B42" s="317"/>
      <c r="C42" s="317"/>
      <c r="D42" s="390"/>
      <c r="E42" s="383"/>
      <c r="F42" s="384"/>
      <c r="G42" s="388"/>
      <c r="H42" s="384"/>
      <c r="I42" s="384"/>
      <c r="J42" s="384"/>
    </row>
    <row r="43" ht="13.5">
      <c r="A43" s="359"/>
    </row>
    <row r="44" ht="13.5">
      <c r="A44" s="359"/>
    </row>
  </sheetData>
  <sheetProtection/>
  <mergeCells count="24">
    <mergeCell ref="C1:I1"/>
    <mergeCell ref="F2:I2"/>
    <mergeCell ref="C3:D3"/>
    <mergeCell ref="E3:J3"/>
    <mergeCell ref="C4:D4"/>
    <mergeCell ref="G4:J4"/>
    <mergeCell ref="E8:J8"/>
    <mergeCell ref="E10:J10"/>
    <mergeCell ref="E28:J28"/>
    <mergeCell ref="C29:E29"/>
    <mergeCell ref="E5:J5"/>
    <mergeCell ref="C6:D6"/>
    <mergeCell ref="C5:D5"/>
    <mergeCell ref="G6:H6"/>
    <mergeCell ref="B12:B18"/>
    <mergeCell ref="B21:B27"/>
    <mergeCell ref="E6:F6"/>
    <mergeCell ref="B30:B36"/>
    <mergeCell ref="E19:J19"/>
    <mergeCell ref="C7:D7"/>
    <mergeCell ref="C11:E11"/>
    <mergeCell ref="C20:E20"/>
    <mergeCell ref="E7:H7"/>
    <mergeCell ref="C8:D8"/>
  </mergeCells>
  <hyperlinks>
    <hyperlink ref="B29" location="'22j '!A1" display="22j"/>
    <hyperlink ref="B20" location="'21a '!A1" display="21a "/>
    <hyperlink ref="B11" location="'20j '!A1" display="20j"/>
    <hyperlink ref="E10" r:id="rId1" display="http://www.nagisa.or.jp/training/2016/20.pdf"/>
    <hyperlink ref="E19" r:id="rId2" display="http://www.nagisa.or.jp/training/2016/21.pdf"/>
    <hyperlink ref="E28" r:id="rId3" display="http://www.nagisa.or.jp/training/2016/22.pdf"/>
  </hyperlinks>
  <printOptions horizontalCentered="1"/>
  <pageMargins left="0.7086614173228347" right="0.31496062992125984" top="0.7480314960629921" bottom="0.5511811023622047" header="0.31496062992125984" footer="0.31496062992125984"/>
  <pageSetup horizontalDpi="600" verticalDpi="600" orientation="portrait" paperSize="9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5"/>
  <sheetViews>
    <sheetView showZeros="0" zoomScalePageLayoutView="0" workbookViewId="0" topLeftCell="A14">
      <selection activeCell="J16" sqref="J16"/>
    </sheetView>
  </sheetViews>
  <sheetFormatPr defaultColWidth="8.69921875" defaultRowHeight="18.75"/>
  <cols>
    <col min="1" max="1" width="0.6953125" style="238" customWidth="1"/>
    <col min="2" max="2" width="3.09765625" style="238" customWidth="1"/>
    <col min="3" max="3" width="10.19921875" style="238" customWidth="1"/>
    <col min="4" max="4" width="11.19921875" style="238" customWidth="1"/>
    <col min="5" max="5" width="2.8984375" style="238" customWidth="1"/>
    <col min="6" max="6" width="9.59765625" style="238" customWidth="1"/>
    <col min="7" max="7" width="11.19921875" style="238" customWidth="1"/>
    <col min="8" max="8" width="4" style="238" customWidth="1"/>
    <col min="9" max="9" width="4.09765625" style="238" customWidth="1"/>
    <col min="10" max="10" width="8.19921875" style="238" customWidth="1"/>
    <col min="11" max="11" width="9.69921875" style="238" customWidth="1"/>
    <col min="12" max="12" width="0.6953125" style="238" customWidth="1"/>
    <col min="13" max="13" width="3.5" style="238" customWidth="1"/>
    <col min="14" max="14" width="9.69921875" style="238" customWidth="1"/>
    <col min="15" max="15" width="13.59765625" style="238" customWidth="1"/>
    <col min="16" max="16384" width="8.69921875" style="238" customWidth="1"/>
  </cols>
  <sheetData>
    <row r="1" spans="2:11" ht="21" customHeight="1" thickBot="1">
      <c r="B1" s="449" t="s">
        <v>148</v>
      </c>
      <c r="C1" s="449"/>
      <c r="D1" s="449"/>
      <c r="E1" s="449"/>
      <c r="F1" s="449"/>
      <c r="G1" s="449"/>
      <c r="H1" s="449"/>
      <c r="I1" s="449"/>
      <c r="J1" s="449"/>
      <c r="K1" s="449"/>
    </row>
    <row r="2" spans="3:15" ht="18.75" customHeight="1" thickBot="1">
      <c r="C2" s="450" t="str">
        <f>O2</f>
        <v>H28年11月開催（3講座）</v>
      </c>
      <c r="D2" s="450"/>
      <c r="E2" s="239"/>
      <c r="F2" s="239"/>
      <c r="G2" s="239"/>
      <c r="H2" s="239"/>
      <c r="I2" s="239"/>
      <c r="J2" s="240"/>
      <c r="K2" s="241">
        <f>O4</f>
        <v>0</v>
      </c>
      <c r="N2" s="242"/>
      <c r="O2" s="243" t="s">
        <v>219</v>
      </c>
    </row>
    <row r="3" spans="3:14" ht="19.5" customHeight="1" thickBot="1">
      <c r="C3" s="451" t="s">
        <v>149</v>
      </c>
      <c r="D3" s="452"/>
      <c r="E3" s="453">
        <f>'申込書'!E3</f>
        <v>0</v>
      </c>
      <c r="F3" s="454"/>
      <c r="G3" s="454"/>
      <c r="H3" s="454"/>
      <c r="I3" s="454"/>
      <c r="J3" s="244" t="s">
        <v>150</v>
      </c>
      <c r="K3" s="245"/>
      <c r="N3" s="246"/>
    </row>
    <row r="4" spans="3:15" ht="21" customHeight="1" thickBot="1">
      <c r="C4" s="441" t="s">
        <v>151</v>
      </c>
      <c r="D4" s="438"/>
      <c r="E4" s="247" t="s">
        <v>152</v>
      </c>
      <c r="F4" s="248">
        <f>'申込書'!F4</f>
        <v>0</v>
      </c>
      <c r="G4" s="455">
        <f>'申込書'!G4</f>
        <v>0</v>
      </c>
      <c r="H4" s="456"/>
      <c r="I4" s="456"/>
      <c r="J4" s="456"/>
      <c r="K4" s="457"/>
      <c r="N4" s="249" t="s">
        <v>153</v>
      </c>
      <c r="O4" s="250"/>
    </row>
    <row r="5" spans="3:14" ht="19.5" customHeight="1">
      <c r="C5" s="441" t="s">
        <v>154</v>
      </c>
      <c r="D5" s="438"/>
      <c r="E5" s="438">
        <f>'申込書'!E5</f>
        <v>0</v>
      </c>
      <c r="F5" s="439"/>
      <c r="G5" s="439"/>
      <c r="H5" s="439"/>
      <c r="I5" s="439"/>
      <c r="J5" s="439"/>
      <c r="K5" s="440"/>
      <c r="N5" s="246"/>
    </row>
    <row r="6" spans="3:14" ht="19.5" customHeight="1">
      <c r="C6" s="441" t="s">
        <v>155</v>
      </c>
      <c r="D6" s="438"/>
      <c r="E6" s="438" t="s">
        <v>156</v>
      </c>
      <c r="F6" s="442"/>
      <c r="G6" s="438">
        <f>'申込書'!G6</f>
        <v>0</v>
      </c>
      <c r="H6" s="442"/>
      <c r="I6" s="251" t="s">
        <v>157</v>
      </c>
      <c r="J6" s="252">
        <f>'申込書'!J6</f>
        <v>0</v>
      </c>
      <c r="K6" s="253" t="s">
        <v>158</v>
      </c>
      <c r="N6" s="246"/>
    </row>
    <row r="7" spans="3:14" ht="19.5" customHeight="1" thickBot="1">
      <c r="C7" s="443" t="s">
        <v>159</v>
      </c>
      <c r="D7" s="444"/>
      <c r="E7" s="445">
        <f>'申込書'!E7</f>
        <v>0</v>
      </c>
      <c r="F7" s="446"/>
      <c r="G7" s="446"/>
      <c r="H7" s="447"/>
      <c r="I7" s="254" t="s">
        <v>160</v>
      </c>
      <c r="J7" s="445">
        <f>'申込書'!J7</f>
        <v>0</v>
      </c>
      <c r="K7" s="448"/>
      <c r="N7" s="246"/>
    </row>
    <row r="8" spans="3:14" ht="4.5" customHeight="1">
      <c r="C8" s="466"/>
      <c r="D8" s="466"/>
      <c r="E8" s="467"/>
      <c r="F8" s="467"/>
      <c r="G8" s="467"/>
      <c r="H8" s="467"/>
      <c r="I8" s="467"/>
      <c r="J8" s="467"/>
      <c r="K8" s="467"/>
      <c r="N8" s="246"/>
    </row>
    <row r="9" spans="3:14" ht="6.75" customHeight="1">
      <c r="C9" s="255"/>
      <c r="D9" s="255"/>
      <c r="E9" s="249"/>
      <c r="F9" s="256"/>
      <c r="G9" s="257"/>
      <c r="H9" s="257"/>
      <c r="I9" s="257"/>
      <c r="J9" s="257"/>
      <c r="K9" s="257"/>
      <c r="N9" s="246"/>
    </row>
    <row r="10" spans="2:14" ht="17.25" customHeight="1" thickBot="1">
      <c r="B10" s="258"/>
      <c r="C10" s="259"/>
      <c r="D10" s="260"/>
      <c r="E10" s="261" t="s">
        <v>111</v>
      </c>
      <c r="F10" s="262">
        <f>F12+F13</f>
        <v>0</v>
      </c>
      <c r="G10" s="263" t="s">
        <v>161</v>
      </c>
      <c r="H10" s="264" t="s">
        <v>162</v>
      </c>
      <c r="I10" s="265"/>
      <c r="J10" s="266"/>
      <c r="K10" s="266"/>
      <c r="N10" s="246"/>
    </row>
    <row r="11" spans="2:14" ht="9" customHeight="1">
      <c r="B11" s="258"/>
      <c r="C11" s="259"/>
      <c r="D11" s="267"/>
      <c r="E11" s="268"/>
      <c r="F11" s="265"/>
      <c r="G11" s="265"/>
      <c r="H11" s="265"/>
      <c r="I11" s="265"/>
      <c r="J11" s="266"/>
      <c r="K11" s="266"/>
      <c r="N11" s="246"/>
    </row>
    <row r="12" spans="2:14" ht="15" customHeight="1">
      <c r="B12" s="258"/>
      <c r="C12" s="269" t="s">
        <v>163</v>
      </c>
      <c r="D12" s="270" t="s">
        <v>164</v>
      </c>
      <c r="E12" s="271"/>
      <c r="F12" s="272">
        <f>SUM(J$27,J$36,J$45,)</f>
        <v>0</v>
      </c>
      <c r="G12" s="273" t="s">
        <v>165</v>
      </c>
      <c r="H12" s="265"/>
      <c r="I12" s="265"/>
      <c r="J12" s="266"/>
      <c r="K12" s="266"/>
      <c r="N12" s="246"/>
    </row>
    <row r="13" spans="2:14" ht="15" customHeight="1">
      <c r="B13" s="258"/>
      <c r="C13" s="269"/>
      <c r="D13" s="274"/>
      <c r="E13" s="270"/>
      <c r="F13" s="275">
        <f>F12*0.08</f>
        <v>0</v>
      </c>
      <c r="G13" s="273" t="s">
        <v>166</v>
      </c>
      <c r="H13" s="265"/>
      <c r="I13" s="265"/>
      <c r="J13" s="266"/>
      <c r="K13" s="266"/>
      <c r="N13" s="246"/>
    </row>
    <row r="14" spans="2:14" s="279" customFormat="1" ht="13.5" customHeight="1" thickBot="1">
      <c r="B14" s="276"/>
      <c r="C14" s="277" t="s">
        <v>167</v>
      </c>
      <c r="D14" s="274"/>
      <c r="E14" s="278"/>
      <c r="F14" s="273"/>
      <c r="G14" s="273"/>
      <c r="H14" s="273"/>
      <c r="I14" s="273"/>
      <c r="J14" s="266"/>
      <c r="K14" s="266"/>
      <c r="N14" s="280"/>
    </row>
    <row r="15" spans="2:15" s="279" customFormat="1" ht="13.5" customHeight="1" thickBot="1">
      <c r="B15" s="276"/>
      <c r="C15" s="277" t="s">
        <v>168</v>
      </c>
      <c r="D15" s="274"/>
      <c r="E15" s="468">
        <f>O15</f>
        <v>0</v>
      </c>
      <c r="F15" s="468"/>
      <c r="G15" s="468"/>
      <c r="H15" s="273"/>
      <c r="I15" s="273"/>
      <c r="J15" s="266"/>
      <c r="K15" s="266"/>
      <c r="N15" s="281" t="s">
        <v>169</v>
      </c>
      <c r="O15" s="282"/>
    </row>
    <row r="16" spans="2:11" s="279" customFormat="1" ht="13.5" customHeight="1">
      <c r="B16" s="276"/>
      <c r="C16" s="277" t="s">
        <v>170</v>
      </c>
      <c r="D16" s="274"/>
      <c r="E16" s="278" t="s">
        <v>171</v>
      </c>
      <c r="F16" s="273"/>
      <c r="G16" s="273" t="s">
        <v>172</v>
      </c>
      <c r="H16" s="273" t="s">
        <v>173</v>
      </c>
      <c r="I16" s="276"/>
      <c r="J16" s="266"/>
      <c r="K16" s="266"/>
    </row>
    <row r="17" spans="2:11" s="279" customFormat="1" ht="13.5" customHeight="1">
      <c r="B17" s="276"/>
      <c r="C17" s="277" t="s">
        <v>174</v>
      </c>
      <c r="D17" s="274"/>
      <c r="E17" s="278" t="s">
        <v>175</v>
      </c>
      <c r="F17" s="273"/>
      <c r="G17" s="273"/>
      <c r="H17" s="273" t="s">
        <v>176</v>
      </c>
      <c r="I17" s="273"/>
      <c r="J17" s="266"/>
      <c r="K17" s="266"/>
    </row>
    <row r="18" spans="2:11" ht="13.5" customHeight="1">
      <c r="B18" s="258"/>
      <c r="C18" s="259"/>
      <c r="D18" s="267"/>
      <c r="E18" s="277"/>
      <c r="F18" s="260" t="s">
        <v>177</v>
      </c>
      <c r="G18" s="283" t="s">
        <v>178</v>
      </c>
      <c r="J18" s="266"/>
      <c r="K18" s="266"/>
    </row>
    <row r="19" ht="6.75" customHeight="1" thickBot="1">
      <c r="E19" s="246"/>
    </row>
    <row r="20" spans="2:11" ht="33" customHeight="1" thickBot="1">
      <c r="B20" s="284" t="str">
        <f>'申込書'!B11</f>
        <v>20j</v>
      </c>
      <c r="C20" s="409" t="str">
        <f>'申込書'!C11</f>
        <v>ｻｲﾊﾞｰ攻撃におけるｲﾝｼﾃﾞﾝﾄ対応
～疑似環境を用いた解析～　</v>
      </c>
      <c r="D20" s="410"/>
      <c r="E20" s="411"/>
      <c r="F20" s="285" t="s">
        <v>179</v>
      </c>
      <c r="G20" s="286" t="s">
        <v>180</v>
      </c>
      <c r="H20" s="285" t="s">
        <v>143</v>
      </c>
      <c r="I20" s="285" t="s">
        <v>181</v>
      </c>
      <c r="J20" s="469" t="s">
        <v>182</v>
      </c>
      <c r="K20" s="470"/>
    </row>
    <row r="21" spans="2:11" s="279" customFormat="1" ht="13.5" customHeight="1">
      <c r="B21" s="396"/>
      <c r="C21" s="287" t="str">
        <f>'申込書'!C12</f>
        <v>開催日</v>
      </c>
      <c r="D21" s="288" t="str">
        <f>'申込書'!D12</f>
        <v>11/9・10・11</v>
      </c>
      <c r="E21" s="289">
        <f>'申込書'!E12</f>
        <v>1</v>
      </c>
      <c r="F21" s="290">
        <f>'申込書'!F12</f>
        <v>0</v>
      </c>
      <c r="G21" s="290">
        <f>'申込書'!G12</f>
        <v>0</v>
      </c>
      <c r="H21" s="289">
        <f>'申込書'!H12</f>
        <v>0</v>
      </c>
      <c r="I21" s="289"/>
      <c r="J21" s="458"/>
      <c r="K21" s="459"/>
    </row>
    <row r="22" spans="2:11" s="279" customFormat="1" ht="13.5" customHeight="1">
      <c r="B22" s="396"/>
      <c r="C22" s="291" t="str">
        <f>'申込書'!C13</f>
        <v>開催曜日</v>
      </c>
      <c r="D22" s="292" t="str">
        <f>'申込書'!D13</f>
        <v>（水）・（木）・（金）</v>
      </c>
      <c r="E22" s="293">
        <f>'申込書'!E13</f>
        <v>2</v>
      </c>
      <c r="F22" s="290">
        <f>'申込書'!F13</f>
        <v>0</v>
      </c>
      <c r="G22" s="290">
        <f>'申込書'!G13</f>
        <v>0</v>
      </c>
      <c r="H22" s="289">
        <f>'申込書'!H13</f>
        <v>0</v>
      </c>
      <c r="I22" s="289"/>
      <c r="J22" s="460"/>
      <c r="K22" s="461"/>
    </row>
    <row r="23" spans="2:11" s="279" customFormat="1" ht="13.5" customHeight="1">
      <c r="B23" s="396"/>
      <c r="C23" s="291" t="str">
        <f>'申込書'!C14</f>
        <v>受講料（税別）</v>
      </c>
      <c r="D23" s="292">
        <f>'申込書'!D14</f>
        <v>78800</v>
      </c>
      <c r="E23" s="293">
        <f>'申込書'!E14</f>
        <v>3</v>
      </c>
      <c r="F23" s="290">
        <f>'申込書'!F14</f>
        <v>0</v>
      </c>
      <c r="G23" s="290">
        <f>'申込書'!G14</f>
        <v>0</v>
      </c>
      <c r="H23" s="289">
        <f>'申込書'!H14</f>
        <v>0</v>
      </c>
      <c r="I23" s="289"/>
      <c r="J23" s="460"/>
      <c r="K23" s="461"/>
    </row>
    <row r="24" spans="2:11" s="279" customFormat="1" ht="13.5" customHeight="1">
      <c r="B24" s="396"/>
      <c r="C24" s="291" t="str">
        <f>'申込書'!C15</f>
        <v>ﾃｷｽﾄ代（税別）</v>
      </c>
      <c r="D24" s="292">
        <f>'申込書'!D15</f>
        <v>5000</v>
      </c>
      <c r="E24" s="293">
        <f>'申込書'!E15</f>
        <v>4</v>
      </c>
      <c r="F24" s="290">
        <f>'申込書'!F15</f>
        <v>0</v>
      </c>
      <c r="G24" s="290">
        <f>'申込書'!G15</f>
        <v>0</v>
      </c>
      <c r="H24" s="289">
        <f>'申込書'!H15</f>
        <v>0</v>
      </c>
      <c r="I24" s="289"/>
      <c r="J24" s="460"/>
      <c r="K24" s="461"/>
    </row>
    <row r="25" spans="2:11" s="279" customFormat="1" ht="13.5" customHeight="1">
      <c r="B25" s="396"/>
      <c r="C25" s="291" t="str">
        <f>'申込書'!C16</f>
        <v>受講料（税込）</v>
      </c>
      <c r="D25" s="292">
        <f>'申込書'!D16</f>
        <v>85104</v>
      </c>
      <c r="E25" s="293">
        <f>'申込書'!E16</f>
        <v>5</v>
      </c>
      <c r="F25" s="290">
        <f>'申込書'!F16</f>
        <v>0</v>
      </c>
      <c r="G25" s="290">
        <f>'申込書'!G16</f>
        <v>0</v>
      </c>
      <c r="H25" s="289">
        <f>'申込書'!H16</f>
        <v>0</v>
      </c>
      <c r="I25" s="289"/>
      <c r="J25" s="460"/>
      <c r="K25" s="461"/>
    </row>
    <row r="26" spans="2:11" s="279" customFormat="1" ht="13.5" customHeight="1" thickBot="1">
      <c r="B26" s="396"/>
      <c r="C26" s="294" t="str">
        <f>'申込書'!C17</f>
        <v>ﾃｷｽﾄ代（税込）</v>
      </c>
      <c r="D26" s="295">
        <f>'申込書'!D17</f>
        <v>5400</v>
      </c>
      <c r="E26" s="296">
        <f>'申込書'!E17</f>
        <v>6</v>
      </c>
      <c r="F26" s="297">
        <f>'申込書'!F17</f>
        <v>0</v>
      </c>
      <c r="G26" s="297">
        <f>'申込書'!G17</f>
        <v>0</v>
      </c>
      <c r="H26" s="296">
        <f>'申込書'!H17</f>
        <v>0</v>
      </c>
      <c r="I26" s="296"/>
      <c r="J26" s="462"/>
      <c r="K26" s="463"/>
    </row>
    <row r="27" spans="2:11" ht="18" customHeight="1" thickBot="1">
      <c r="B27" s="397"/>
      <c r="C27" s="299" t="str">
        <f>'[1]申込書'!C18</f>
        <v>金額合計</v>
      </c>
      <c r="D27" s="300" t="str">
        <f>'[1]申込書'!D18</f>
        <v>税別</v>
      </c>
      <c r="E27" s="301"/>
      <c r="F27" s="302">
        <f>'申込書'!F18</f>
        <v>0</v>
      </c>
      <c r="G27" s="302">
        <f>'申込書'!G18</f>
        <v>0</v>
      </c>
      <c r="H27" s="303" t="s">
        <v>183</v>
      </c>
      <c r="I27" s="304">
        <f>'申込書'!I18</f>
        <v>0</v>
      </c>
      <c r="J27" s="464">
        <f>'申込書'!J18</f>
        <v>0</v>
      </c>
      <c r="K27" s="465"/>
    </row>
    <row r="28" spans="2:11" ht="6.75" customHeight="1" thickBot="1">
      <c r="B28" s="305"/>
      <c r="C28" s="306"/>
      <c r="D28" s="281"/>
      <c r="E28" s="307"/>
      <c r="F28" s="308"/>
      <c r="G28" s="308"/>
      <c r="H28" s="308"/>
      <c r="I28" s="308"/>
      <c r="J28" s="308"/>
      <c r="K28" s="308"/>
    </row>
    <row r="29" spans="2:11" ht="33" customHeight="1" thickBot="1">
      <c r="B29" s="322" t="str">
        <f>'申込書'!B20</f>
        <v>21a </v>
      </c>
      <c r="C29" s="409" t="str">
        <f>'申込書'!C20</f>
        <v>開発者のための必須のｸﾗｳﾄﾞ技術(New)</v>
      </c>
      <c r="D29" s="410"/>
      <c r="E29" s="411"/>
      <c r="F29" s="309" t="s">
        <v>179</v>
      </c>
      <c r="G29" s="286" t="s">
        <v>180</v>
      </c>
      <c r="H29" s="309" t="s">
        <v>143</v>
      </c>
      <c r="I29" s="309" t="s">
        <v>181</v>
      </c>
      <c r="J29" s="469" t="s">
        <v>182</v>
      </c>
      <c r="K29" s="470"/>
    </row>
    <row r="30" spans="2:11" s="279" customFormat="1" ht="13.5" customHeight="1">
      <c r="B30" s="396"/>
      <c r="C30" s="287" t="str">
        <f>'[1]申込書'!C21</f>
        <v>開催日</v>
      </c>
      <c r="D30" s="288" t="str">
        <f>'申込書'!D21</f>
        <v>11/16・17・18</v>
      </c>
      <c r="E30" s="310">
        <f>'[1]申込書'!E21</f>
        <v>1</v>
      </c>
      <c r="F30" s="311">
        <f>'申込書'!F21</f>
        <v>0</v>
      </c>
      <c r="G30" s="311">
        <f>'申込書'!G21</f>
        <v>0</v>
      </c>
      <c r="H30" s="310">
        <f>'申込書'!H21</f>
        <v>0</v>
      </c>
      <c r="I30" s="310"/>
      <c r="J30" s="481"/>
      <c r="K30" s="482"/>
    </row>
    <row r="31" spans="2:11" s="279" customFormat="1" ht="13.5" customHeight="1">
      <c r="B31" s="396"/>
      <c r="C31" s="291" t="str">
        <f>'[1]申込書'!C22</f>
        <v>開催曜日</v>
      </c>
      <c r="D31" s="312" t="str">
        <f>'申込書'!D22</f>
        <v>（水）・（木）・（金）</v>
      </c>
      <c r="E31" s="293">
        <f>'[1]申込書'!E22</f>
        <v>2</v>
      </c>
      <c r="F31" s="313">
        <f>'申込書'!F22</f>
        <v>0</v>
      </c>
      <c r="G31" s="313">
        <f>'申込書'!G22</f>
        <v>0</v>
      </c>
      <c r="H31" s="293">
        <f>'申込書'!H22</f>
        <v>0</v>
      </c>
      <c r="I31" s="293"/>
      <c r="J31" s="477"/>
      <c r="K31" s="478"/>
    </row>
    <row r="32" spans="2:11" s="279" customFormat="1" ht="13.5" customHeight="1">
      <c r="B32" s="396"/>
      <c r="C32" s="291" t="str">
        <f>'[1]申込書'!C23</f>
        <v>受講料（税別）</v>
      </c>
      <c r="D32" s="314">
        <f>'申込書'!D23</f>
        <v>78800</v>
      </c>
      <c r="E32" s="293">
        <f>'[1]申込書'!E23</f>
        <v>3</v>
      </c>
      <c r="F32" s="313">
        <f>'申込書'!F23</f>
        <v>0</v>
      </c>
      <c r="G32" s="313">
        <f>'申込書'!G23</f>
        <v>0</v>
      </c>
      <c r="H32" s="293">
        <f>'申込書'!H23</f>
        <v>0</v>
      </c>
      <c r="I32" s="293"/>
      <c r="J32" s="477"/>
      <c r="K32" s="478"/>
    </row>
    <row r="33" spans="2:11" s="279" customFormat="1" ht="13.5" customHeight="1">
      <c r="B33" s="396"/>
      <c r="C33" s="291" t="str">
        <f>'[1]申込書'!C24</f>
        <v>ﾃｷｽﾄ代（税別）</v>
      </c>
      <c r="D33" s="314">
        <f>'申込書'!D24</f>
        <v>5000</v>
      </c>
      <c r="E33" s="293">
        <f>'[1]申込書'!E24</f>
        <v>4</v>
      </c>
      <c r="F33" s="313">
        <f>'申込書'!F24</f>
        <v>0</v>
      </c>
      <c r="G33" s="313">
        <f>'申込書'!G24</f>
        <v>0</v>
      </c>
      <c r="H33" s="293">
        <f>'申込書'!H24</f>
        <v>0</v>
      </c>
      <c r="I33" s="293"/>
      <c r="J33" s="477"/>
      <c r="K33" s="478"/>
    </row>
    <row r="34" spans="2:11" s="279" customFormat="1" ht="13.5" customHeight="1">
      <c r="B34" s="396"/>
      <c r="C34" s="291" t="str">
        <f>'[1]申込書'!C25</f>
        <v>受講料（税込）</v>
      </c>
      <c r="D34" s="314">
        <f>'申込書'!D25</f>
        <v>85104</v>
      </c>
      <c r="E34" s="293">
        <f>'[1]申込書'!E25</f>
        <v>5</v>
      </c>
      <c r="F34" s="313">
        <f>'申込書'!F25</f>
        <v>0</v>
      </c>
      <c r="G34" s="313">
        <f>'申込書'!G25</f>
        <v>0</v>
      </c>
      <c r="H34" s="293">
        <f>'申込書'!H25</f>
        <v>0</v>
      </c>
      <c r="I34" s="293"/>
      <c r="J34" s="477"/>
      <c r="K34" s="478"/>
    </row>
    <row r="35" spans="2:11" s="279" customFormat="1" ht="13.5" customHeight="1" thickBot="1">
      <c r="B35" s="396"/>
      <c r="C35" s="315" t="str">
        <f>'[1]申込書'!C26</f>
        <v>ﾃｷｽﾄ代（税込）</v>
      </c>
      <c r="D35" s="316">
        <f>'申込書'!D26</f>
        <v>5400</v>
      </c>
      <c r="E35" s="296">
        <f>'[1]申込書'!E26</f>
        <v>6</v>
      </c>
      <c r="F35" s="298">
        <f>'申込書'!F26</f>
        <v>0</v>
      </c>
      <c r="G35" s="298">
        <f>'申込書'!G26</f>
        <v>0</v>
      </c>
      <c r="H35" s="296">
        <f>'申込書'!H26</f>
        <v>0</v>
      </c>
      <c r="I35" s="296"/>
      <c r="J35" s="479"/>
      <c r="K35" s="480"/>
    </row>
    <row r="36" spans="2:11" ht="18" customHeight="1" thickBot="1">
      <c r="B36" s="397"/>
      <c r="C36" s="299" t="str">
        <f>'申込書'!C27</f>
        <v>金額合計</v>
      </c>
      <c r="D36" s="300" t="str">
        <f>'申込書'!D27</f>
        <v>税別</v>
      </c>
      <c r="E36" s="301"/>
      <c r="F36" s="302"/>
      <c r="G36" s="302"/>
      <c r="H36" s="303" t="str">
        <f>'申込書'!H27</f>
        <v>人数</v>
      </c>
      <c r="I36" s="304">
        <f>'申込書'!I27</f>
        <v>0</v>
      </c>
      <c r="J36" s="464">
        <f>'申込書'!J27</f>
        <v>0</v>
      </c>
      <c r="K36" s="465"/>
    </row>
    <row r="37" spans="2:11" ht="6.75" customHeight="1" thickBot="1">
      <c r="B37" s="317"/>
      <c r="C37" s="318"/>
      <c r="D37" s="319"/>
      <c r="E37" s="320"/>
      <c r="F37" s="321"/>
      <c r="G37" s="321"/>
      <c r="H37" s="321"/>
      <c r="I37" s="321"/>
      <c r="J37" s="321"/>
      <c r="K37" s="321"/>
    </row>
    <row r="38" spans="2:11" ht="33" customHeight="1" thickBot="1">
      <c r="B38" s="284" t="str">
        <f>'[1]申込書'!B29</f>
        <v>22j</v>
      </c>
      <c r="C38" s="409" t="str">
        <f>'申込書'!C29</f>
        <v>Windows Server 2012 ｼｽﾃﾑ管理
 (Active Directoryの管理を含む)</v>
      </c>
      <c r="D38" s="410"/>
      <c r="E38" s="411"/>
      <c r="F38" s="309" t="str">
        <f>'[1]申込書'!F29</f>
        <v>氏　　名</v>
      </c>
      <c r="G38" s="286" t="str">
        <f>'[1]申込書'!G29</f>
        <v>フリガナ</v>
      </c>
      <c r="H38" s="309" t="str">
        <f>'[1]申込書'!H29</f>
        <v>男女</v>
      </c>
      <c r="I38" s="309" t="s">
        <v>181</v>
      </c>
      <c r="J38" s="469" t="s">
        <v>182</v>
      </c>
      <c r="K38" s="470"/>
    </row>
    <row r="39" spans="2:11" s="279" customFormat="1" ht="13.5" customHeight="1">
      <c r="B39" s="401"/>
      <c r="C39" s="287" t="str">
        <f>'申込書'!C30</f>
        <v>開催日</v>
      </c>
      <c r="D39" s="288" t="str">
        <f>'[1]申込書'!D30</f>
        <v>11/30・12/1・2</v>
      </c>
      <c r="E39" s="310">
        <f>'[1]申込書'!E30</f>
        <v>1</v>
      </c>
      <c r="F39" s="311">
        <f>'申込書'!F30</f>
        <v>0</v>
      </c>
      <c r="G39" s="311">
        <f>'申込書'!G30</f>
        <v>0</v>
      </c>
      <c r="H39" s="310">
        <f>'申込書'!H30</f>
        <v>0</v>
      </c>
      <c r="I39" s="310"/>
      <c r="J39" s="471"/>
      <c r="K39" s="472"/>
    </row>
    <row r="40" spans="2:11" s="279" customFormat="1" ht="13.5" customHeight="1">
      <c r="B40" s="401"/>
      <c r="C40" s="291" t="str">
        <f>'申込書'!C31</f>
        <v>開催曜日</v>
      </c>
      <c r="D40" s="312" t="str">
        <f>'[1]申込書'!D31</f>
        <v>（水）・（木）・（金）</v>
      </c>
      <c r="E40" s="293">
        <f>'[1]申込書'!E31</f>
        <v>2</v>
      </c>
      <c r="F40" s="313">
        <f>'申込書'!F31</f>
        <v>0</v>
      </c>
      <c r="G40" s="313">
        <f>'申込書'!G31</f>
        <v>0</v>
      </c>
      <c r="H40" s="293">
        <f>'申込書'!H31</f>
        <v>0</v>
      </c>
      <c r="I40" s="293"/>
      <c r="J40" s="473"/>
      <c r="K40" s="474"/>
    </row>
    <row r="41" spans="2:11" s="279" customFormat="1" ht="13.5" customHeight="1">
      <c r="B41" s="401"/>
      <c r="C41" s="291" t="str">
        <f>'申込書'!C32</f>
        <v>受講料（税別）</v>
      </c>
      <c r="D41" s="314">
        <f>'[1]申込書'!D32</f>
        <v>78800</v>
      </c>
      <c r="E41" s="293">
        <f>'[1]申込書'!E32</f>
        <v>3</v>
      </c>
      <c r="F41" s="313">
        <f>'申込書'!F32</f>
        <v>0</v>
      </c>
      <c r="G41" s="313">
        <f>'申込書'!G32</f>
        <v>0</v>
      </c>
      <c r="H41" s="293">
        <f>'申込書'!H32</f>
        <v>0</v>
      </c>
      <c r="I41" s="293"/>
      <c r="J41" s="473"/>
      <c r="K41" s="474"/>
    </row>
    <row r="42" spans="2:11" s="279" customFormat="1" ht="13.5" customHeight="1">
      <c r="B42" s="401"/>
      <c r="C42" s="291" t="str">
        <f>'申込書'!C33</f>
        <v>ﾃｷｽﾄ代（税別）</v>
      </c>
      <c r="D42" s="314">
        <f>'[1]申込書'!D33</f>
        <v>5000</v>
      </c>
      <c r="E42" s="293">
        <f>'[1]申込書'!E33</f>
        <v>4</v>
      </c>
      <c r="F42" s="313">
        <f>'申込書'!F33</f>
        <v>0</v>
      </c>
      <c r="G42" s="313">
        <f>'申込書'!G33</f>
        <v>0</v>
      </c>
      <c r="H42" s="293">
        <f>'申込書'!H33</f>
        <v>0</v>
      </c>
      <c r="I42" s="293"/>
      <c r="J42" s="473"/>
      <c r="K42" s="474"/>
    </row>
    <row r="43" spans="2:11" s="279" customFormat="1" ht="13.5" customHeight="1">
      <c r="B43" s="401"/>
      <c r="C43" s="291" t="str">
        <f>'申込書'!C34</f>
        <v>受講料（税込）</v>
      </c>
      <c r="D43" s="314">
        <f>'[1]申込書'!D34</f>
        <v>85104</v>
      </c>
      <c r="E43" s="293">
        <f>'[1]申込書'!E34</f>
        <v>5</v>
      </c>
      <c r="F43" s="313">
        <f>'申込書'!F34</f>
        <v>0</v>
      </c>
      <c r="G43" s="313">
        <f>'申込書'!G34</f>
        <v>0</v>
      </c>
      <c r="H43" s="293">
        <f>'申込書'!H34</f>
        <v>0</v>
      </c>
      <c r="I43" s="293"/>
      <c r="J43" s="473"/>
      <c r="K43" s="474"/>
    </row>
    <row r="44" spans="2:11" s="279" customFormat="1" ht="13.5" customHeight="1" thickBot="1">
      <c r="B44" s="401"/>
      <c r="C44" s="315" t="str">
        <f>'申込書'!C35</f>
        <v>ﾃｷｽﾄ代（税込）</v>
      </c>
      <c r="D44" s="316">
        <f>'[1]申込書'!D35</f>
        <v>5400</v>
      </c>
      <c r="E44" s="296">
        <f>'[1]申込書'!E35</f>
        <v>6</v>
      </c>
      <c r="F44" s="298">
        <f>'申込書'!F35</f>
        <v>0</v>
      </c>
      <c r="G44" s="298">
        <f>'申込書'!G35</f>
        <v>0</v>
      </c>
      <c r="H44" s="296">
        <f>'申込書'!H35</f>
        <v>0</v>
      </c>
      <c r="I44" s="296"/>
      <c r="J44" s="475"/>
      <c r="K44" s="476"/>
    </row>
    <row r="45" spans="2:11" ht="15.75" customHeight="1" thickBot="1">
      <c r="B45" s="402"/>
      <c r="C45" s="299" t="str">
        <f>'申込書'!C36</f>
        <v>金額合計</v>
      </c>
      <c r="D45" s="300" t="str">
        <f>'申込書'!D36</f>
        <v>税別</v>
      </c>
      <c r="E45" s="301"/>
      <c r="F45" s="302"/>
      <c r="G45" s="302"/>
      <c r="H45" s="303" t="str">
        <f>'[1]申込書'!H36</f>
        <v>人数</v>
      </c>
      <c r="I45" s="304">
        <f>'申込書'!I36</f>
        <v>0</v>
      </c>
      <c r="J45" s="464">
        <f>'申込書'!J36</f>
        <v>0</v>
      </c>
      <c r="K45" s="465"/>
    </row>
    <row r="46" ht="6.75" customHeight="1"/>
  </sheetData>
  <sheetProtection/>
  <protectedRanges>
    <protectedRange sqref="O2 O4 O15 E15:G15" name="範囲1"/>
  </protectedRanges>
  <mergeCells count="47">
    <mergeCell ref="B30:B36"/>
    <mergeCell ref="J34:K34"/>
    <mergeCell ref="J35:K35"/>
    <mergeCell ref="J36:K36"/>
    <mergeCell ref="J38:K38"/>
    <mergeCell ref="J30:K30"/>
    <mergeCell ref="J31:K31"/>
    <mergeCell ref="J32:K32"/>
    <mergeCell ref="J33:K33"/>
    <mergeCell ref="B39:B45"/>
    <mergeCell ref="J39:K39"/>
    <mergeCell ref="J40:K40"/>
    <mergeCell ref="J41:K41"/>
    <mergeCell ref="J42:K42"/>
    <mergeCell ref="J43:K43"/>
    <mergeCell ref="J44:K44"/>
    <mergeCell ref="J45:K45"/>
    <mergeCell ref="E8:K8"/>
    <mergeCell ref="E15:G15"/>
    <mergeCell ref="J20:K20"/>
    <mergeCell ref="J29:K29"/>
    <mergeCell ref="C20:E20"/>
    <mergeCell ref="C29:E29"/>
    <mergeCell ref="B21:B27"/>
    <mergeCell ref="J21:K21"/>
    <mergeCell ref="J22:K22"/>
    <mergeCell ref="J23:K23"/>
    <mergeCell ref="J24:K24"/>
    <mergeCell ref="J25:K25"/>
    <mergeCell ref="J26:K26"/>
    <mergeCell ref="J27:K27"/>
    <mergeCell ref="B1:K1"/>
    <mergeCell ref="C2:D2"/>
    <mergeCell ref="C3:D3"/>
    <mergeCell ref="E3:I3"/>
    <mergeCell ref="C4:D4"/>
    <mergeCell ref="G4:K4"/>
    <mergeCell ref="C38:E38"/>
    <mergeCell ref="E5:K5"/>
    <mergeCell ref="C6:D6"/>
    <mergeCell ref="E6:F6"/>
    <mergeCell ref="G6:H6"/>
    <mergeCell ref="C7:D7"/>
    <mergeCell ref="E7:H7"/>
    <mergeCell ref="J7:K7"/>
    <mergeCell ref="C5:D5"/>
    <mergeCell ref="C8:D8"/>
  </mergeCells>
  <hyperlinks>
    <hyperlink ref="B20" location="'13a'!A1" display="'13a'!A1"/>
    <hyperlink ref="B29" location="'14j'!A1" display="'14j'!A1"/>
    <hyperlink ref="B38" location="'15s'!A1" display="'15s'!A1"/>
  </hyperlinks>
  <printOptions horizontalCentered="1"/>
  <pageMargins left="0.6299212598425197" right="0" top="0.35433070866141736" bottom="0.35433070866141736" header="0.31496062992125984" footer="0.31496062992125984"/>
  <pageSetup horizontalDpi="600" verticalDpi="600" orientation="portrait" paperSize="9" scale="98" r:id="rId1"/>
  <headerFooter>
    <oddFooter>&amp;R&amp;6&amp;F&amp;A</oddFooter>
  </headerFooter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C2:S30"/>
  <sheetViews>
    <sheetView zoomScalePageLayoutView="0" workbookViewId="0" topLeftCell="A1">
      <selection activeCell="D3" sqref="D3"/>
    </sheetView>
  </sheetViews>
  <sheetFormatPr defaultColWidth="8.69921875" defaultRowHeight="18.75"/>
  <cols>
    <col min="1" max="1" width="1.59765625" style="230" customWidth="1"/>
    <col min="2" max="2" width="2.19921875" style="230" customWidth="1"/>
    <col min="3" max="3" width="4.5" style="230" customWidth="1"/>
    <col min="4" max="4" width="14.19921875" style="230" customWidth="1"/>
    <col min="5" max="5" width="11.19921875" style="230" customWidth="1"/>
    <col min="6" max="7" width="12.3984375" style="230" customWidth="1"/>
    <col min="8" max="8" width="11.3984375" style="230" customWidth="1"/>
    <col min="9" max="9" width="18.5" style="230" customWidth="1"/>
    <col min="10" max="10" width="8.19921875" style="230" customWidth="1"/>
    <col min="11" max="11" width="17.296875" style="230" customWidth="1"/>
    <col min="12" max="12" width="4.5" style="230" customWidth="1"/>
    <col min="13" max="13" width="3.796875" style="230" customWidth="1"/>
    <col min="14" max="14" width="2.69921875" style="230" customWidth="1"/>
    <col min="15" max="15" width="13.19921875" style="230" customWidth="1"/>
    <col min="16" max="16" width="14.5" style="230" customWidth="1"/>
    <col min="17" max="17" width="5.59765625" style="230" customWidth="1"/>
    <col min="18" max="18" width="6.296875" style="230" customWidth="1"/>
    <col min="19" max="19" width="19.69921875" style="230" customWidth="1"/>
    <col min="20" max="16384" width="8.69921875" style="230" customWidth="1"/>
  </cols>
  <sheetData>
    <row r="2" spans="3:19" ht="17.25">
      <c r="C2" s="224" t="s">
        <v>131</v>
      </c>
      <c r="D2" s="225" t="s">
        <v>132</v>
      </c>
      <c r="E2" s="225" t="s">
        <v>133</v>
      </c>
      <c r="F2" s="226" t="s">
        <v>134</v>
      </c>
      <c r="G2" s="226" t="s">
        <v>135</v>
      </c>
      <c r="H2" s="225" t="s">
        <v>136</v>
      </c>
      <c r="I2" s="226" t="s">
        <v>137</v>
      </c>
      <c r="J2" s="226" t="s">
        <v>138</v>
      </c>
      <c r="K2" s="225" t="s">
        <v>139</v>
      </c>
      <c r="L2" s="227"/>
      <c r="M2" s="228"/>
      <c r="N2" s="228"/>
      <c r="O2" s="229" t="s">
        <v>141</v>
      </c>
      <c r="P2" s="229" t="s">
        <v>142</v>
      </c>
      <c r="Q2" s="229" t="s">
        <v>144</v>
      </c>
      <c r="R2" s="229" t="s">
        <v>146</v>
      </c>
      <c r="S2" s="229" t="s">
        <v>147</v>
      </c>
    </row>
    <row r="3" spans="3:19" ht="17.25">
      <c r="C3" s="231"/>
      <c r="D3" s="232">
        <f>'申込書'!E3</f>
        <v>0</v>
      </c>
      <c r="E3" s="232">
        <f>'申込書'!E5</f>
        <v>0</v>
      </c>
      <c r="F3" s="233">
        <f>'申込書'!G6</f>
        <v>0</v>
      </c>
      <c r="G3" s="233">
        <f>'申込書'!J6</f>
        <v>0</v>
      </c>
      <c r="H3" s="232">
        <f>'申込書'!E7</f>
        <v>0</v>
      </c>
      <c r="I3" s="233">
        <f>'申込書'!E8</f>
        <v>0</v>
      </c>
      <c r="J3" s="233">
        <f>'申込書'!F4</f>
        <v>0</v>
      </c>
      <c r="K3" s="232">
        <f>'申込書'!G4</f>
        <v>0</v>
      </c>
      <c r="L3" s="234"/>
      <c r="M3" s="230" t="str">
        <f>'[1]申込書'!B11</f>
        <v>20j</v>
      </c>
      <c r="N3" s="230">
        <v>1</v>
      </c>
      <c r="O3" s="230">
        <f>'申込書'!F12</f>
        <v>0</v>
      </c>
      <c r="P3" s="230">
        <f>'申込書'!G12</f>
        <v>0</v>
      </c>
      <c r="Q3" s="230">
        <f>'申込書'!H12</f>
        <v>0</v>
      </c>
      <c r="R3" s="230">
        <f>'申込書'!I12</f>
        <v>0</v>
      </c>
      <c r="S3" s="230">
        <f>'申込書'!J12</f>
        <v>0</v>
      </c>
    </row>
    <row r="4" spans="14:19" ht="17.25">
      <c r="N4" s="230">
        <v>2</v>
      </c>
      <c r="O4" s="230">
        <f>'申込書'!F13</f>
        <v>0</v>
      </c>
      <c r="P4" s="230">
        <f>'申込書'!G13</f>
        <v>0</v>
      </c>
      <c r="Q4" s="230">
        <f>'申込書'!H13</f>
        <v>0</v>
      </c>
      <c r="R4" s="230">
        <f>'申込書'!I13</f>
        <v>0</v>
      </c>
      <c r="S4" s="230">
        <f>'申込書'!J13</f>
        <v>0</v>
      </c>
    </row>
    <row r="5" spans="14:19" ht="17.25">
      <c r="N5" s="230">
        <v>3</v>
      </c>
      <c r="O5" s="230">
        <f>'申込書'!F14</f>
        <v>0</v>
      </c>
      <c r="P5" s="230">
        <f>'申込書'!G14</f>
        <v>0</v>
      </c>
      <c r="Q5" s="230">
        <f>'申込書'!H14</f>
        <v>0</v>
      </c>
      <c r="R5" s="230">
        <f>'申込書'!I14</f>
        <v>0</v>
      </c>
      <c r="S5" s="230">
        <f>'申込書'!J14</f>
        <v>0</v>
      </c>
    </row>
    <row r="6" spans="14:19" ht="17.25">
      <c r="N6" s="230">
        <v>4</v>
      </c>
      <c r="O6" s="230">
        <f>'申込書'!F15</f>
        <v>0</v>
      </c>
      <c r="P6" s="230">
        <f>'申込書'!G15</f>
        <v>0</v>
      </c>
      <c r="Q6" s="230">
        <f>'申込書'!H15</f>
        <v>0</v>
      </c>
      <c r="R6" s="230">
        <f>'申込書'!I15</f>
        <v>0</v>
      </c>
      <c r="S6" s="230">
        <f>'申込書'!J15</f>
        <v>0</v>
      </c>
    </row>
    <row r="7" spans="14:19" ht="17.25">
      <c r="N7" s="230">
        <v>5</v>
      </c>
      <c r="O7" s="230">
        <f>'申込書'!F16</f>
        <v>0</v>
      </c>
      <c r="P7" s="230">
        <f>'申込書'!G16</f>
        <v>0</v>
      </c>
      <c r="Q7" s="230">
        <f>'申込書'!H16</f>
        <v>0</v>
      </c>
      <c r="R7" s="230">
        <f>'申込書'!I16</f>
        <v>0</v>
      </c>
      <c r="S7" s="230">
        <f>'申込書'!J16</f>
        <v>0</v>
      </c>
    </row>
    <row r="8" spans="14:19" ht="17.25">
      <c r="N8" s="230">
        <v>6</v>
      </c>
      <c r="O8" s="230">
        <f>'申込書'!F17</f>
        <v>0</v>
      </c>
      <c r="P8" s="230">
        <f>'申込書'!G17</f>
        <v>0</v>
      </c>
      <c r="Q8" s="230">
        <f>'申込書'!H17</f>
        <v>0</v>
      </c>
      <c r="R8" s="230">
        <f>'申込書'!I17</f>
        <v>0</v>
      </c>
      <c r="S8" s="230">
        <f>'申込書'!J17</f>
        <v>0</v>
      </c>
    </row>
    <row r="9" spans="12:19" ht="18" thickBot="1">
      <c r="L9" s="235"/>
      <c r="M9" s="236"/>
      <c r="N9" s="236">
        <v>7</v>
      </c>
      <c r="O9" s="236"/>
      <c r="P9" s="236"/>
      <c r="Q9" s="236"/>
      <c r="R9" s="236"/>
      <c r="S9" s="236"/>
    </row>
    <row r="10" spans="13:19" ht="17.25">
      <c r="M10" s="230" t="str">
        <f>'[1]申込書'!B20</f>
        <v>21a </v>
      </c>
      <c r="N10" s="230">
        <v>1</v>
      </c>
      <c r="O10" s="230">
        <f>'申込書'!F21</f>
        <v>0</v>
      </c>
      <c r="P10" s="230">
        <f>'申込書'!G21</f>
        <v>0</v>
      </c>
      <c r="Q10" s="230">
        <f>'申込書'!H21</f>
        <v>0</v>
      </c>
      <c r="R10" s="230">
        <f>'申込書'!I21</f>
        <v>0</v>
      </c>
      <c r="S10" s="230">
        <f>'申込書'!J21</f>
        <v>0</v>
      </c>
    </row>
    <row r="11" spans="14:19" ht="17.25">
      <c r="N11" s="230">
        <v>2</v>
      </c>
      <c r="O11" s="230">
        <f>'申込書'!F22</f>
        <v>0</v>
      </c>
      <c r="P11" s="230">
        <f>'申込書'!G22</f>
        <v>0</v>
      </c>
      <c r="Q11" s="230">
        <f>'申込書'!H22</f>
        <v>0</v>
      </c>
      <c r="R11" s="230">
        <f>'申込書'!I22</f>
        <v>0</v>
      </c>
      <c r="S11" s="230">
        <f>'申込書'!J22</f>
        <v>0</v>
      </c>
    </row>
    <row r="12" spans="14:19" ht="17.25">
      <c r="N12" s="230">
        <v>3</v>
      </c>
      <c r="O12" s="230">
        <f>'申込書'!F23</f>
        <v>0</v>
      </c>
      <c r="P12" s="230">
        <f>'申込書'!G23</f>
        <v>0</v>
      </c>
      <c r="Q12" s="230">
        <f>'申込書'!H23</f>
        <v>0</v>
      </c>
      <c r="R12" s="230">
        <f>'申込書'!I23</f>
        <v>0</v>
      </c>
      <c r="S12" s="230">
        <f>'申込書'!J23</f>
        <v>0</v>
      </c>
    </row>
    <row r="13" spans="14:19" ht="17.25">
      <c r="N13" s="230">
        <v>4</v>
      </c>
      <c r="O13" s="230">
        <f>'申込書'!F24</f>
        <v>0</v>
      </c>
      <c r="P13" s="230">
        <f>'申込書'!G24</f>
        <v>0</v>
      </c>
      <c r="Q13" s="230">
        <f>'申込書'!H24</f>
        <v>0</v>
      </c>
      <c r="R13" s="230">
        <f>'申込書'!I24</f>
        <v>0</v>
      </c>
      <c r="S13" s="230">
        <f>'申込書'!J24</f>
        <v>0</v>
      </c>
    </row>
    <row r="14" spans="14:19" ht="17.25">
      <c r="N14" s="230">
        <v>5</v>
      </c>
      <c r="O14" s="230">
        <f>'申込書'!F25</f>
        <v>0</v>
      </c>
      <c r="P14" s="230">
        <f>'申込書'!G25</f>
        <v>0</v>
      </c>
      <c r="Q14" s="230">
        <f>'申込書'!H25</f>
        <v>0</v>
      </c>
      <c r="R14" s="230">
        <f>'申込書'!I25</f>
        <v>0</v>
      </c>
      <c r="S14" s="230">
        <f>'申込書'!J25</f>
        <v>0</v>
      </c>
    </row>
    <row r="15" spans="14:19" ht="17.25">
      <c r="N15" s="230">
        <v>6</v>
      </c>
      <c r="O15" s="230">
        <f>'申込書'!F26</f>
        <v>0</v>
      </c>
      <c r="P15" s="230">
        <f>'申込書'!G26</f>
        <v>0</v>
      </c>
      <c r="Q15" s="230">
        <f>'申込書'!H26</f>
        <v>0</v>
      </c>
      <c r="R15" s="230">
        <f>'申込書'!I26</f>
        <v>0</v>
      </c>
      <c r="S15" s="230">
        <f>'申込書'!J26</f>
        <v>0</v>
      </c>
    </row>
    <row r="16" spans="12:19" ht="18" thickBot="1">
      <c r="L16" s="235"/>
      <c r="M16" s="236"/>
      <c r="N16" s="236">
        <v>7</v>
      </c>
      <c r="O16" s="236"/>
      <c r="P16" s="236"/>
      <c r="Q16" s="236"/>
      <c r="R16" s="236"/>
      <c r="S16" s="236"/>
    </row>
    <row r="17" spans="13:19" ht="17.25">
      <c r="M17" s="230" t="str">
        <f>'[1]申込書'!B29</f>
        <v>22j</v>
      </c>
      <c r="N17" s="230">
        <v>1</v>
      </c>
      <c r="O17" s="230">
        <f>'申込書'!F30</f>
        <v>0</v>
      </c>
      <c r="P17" s="230">
        <f>'申込書'!G30</f>
        <v>0</v>
      </c>
      <c r="Q17" s="230">
        <f>'申込書'!H30</f>
        <v>0</v>
      </c>
      <c r="R17" s="230">
        <f>'申込書'!I30</f>
        <v>0</v>
      </c>
      <c r="S17" s="230">
        <f>'申込書'!J30</f>
        <v>0</v>
      </c>
    </row>
    <row r="18" spans="14:19" ht="17.25">
      <c r="N18" s="230">
        <v>2</v>
      </c>
      <c r="O18" s="230">
        <f>'申込書'!F31</f>
        <v>0</v>
      </c>
      <c r="P18" s="230">
        <f>'申込書'!G31</f>
        <v>0</v>
      </c>
      <c r="Q18" s="230">
        <f>'申込書'!H31</f>
        <v>0</v>
      </c>
      <c r="R18" s="230">
        <f>'申込書'!I31</f>
        <v>0</v>
      </c>
      <c r="S18" s="230">
        <f>'申込書'!J31</f>
        <v>0</v>
      </c>
    </row>
    <row r="19" spans="14:19" ht="17.25">
      <c r="N19" s="230">
        <v>3</v>
      </c>
      <c r="O19" s="230">
        <f>'申込書'!F32</f>
        <v>0</v>
      </c>
      <c r="P19" s="230">
        <f>'申込書'!G32</f>
        <v>0</v>
      </c>
      <c r="Q19" s="230">
        <f>'申込書'!H32</f>
        <v>0</v>
      </c>
      <c r="R19" s="230">
        <f>'申込書'!I32</f>
        <v>0</v>
      </c>
      <c r="S19" s="230">
        <f>'申込書'!J32</f>
        <v>0</v>
      </c>
    </row>
    <row r="20" spans="14:19" ht="17.25">
      <c r="N20" s="230">
        <v>4</v>
      </c>
      <c r="O20" s="230">
        <f>'申込書'!F33</f>
        <v>0</v>
      </c>
      <c r="P20" s="230">
        <f>'申込書'!G33</f>
        <v>0</v>
      </c>
      <c r="Q20" s="230">
        <f>'申込書'!H33</f>
        <v>0</v>
      </c>
      <c r="R20" s="230">
        <f>'申込書'!I33</f>
        <v>0</v>
      </c>
      <c r="S20" s="230">
        <f>'申込書'!J33</f>
        <v>0</v>
      </c>
    </row>
    <row r="21" spans="14:19" ht="17.25">
      <c r="N21" s="230">
        <v>5</v>
      </c>
      <c r="O21" s="230">
        <f>'申込書'!F34</f>
        <v>0</v>
      </c>
      <c r="P21" s="230">
        <f>'申込書'!G34</f>
        <v>0</v>
      </c>
      <c r="Q21" s="230">
        <f>'申込書'!H34</f>
        <v>0</v>
      </c>
      <c r="R21" s="230">
        <f>'申込書'!I34</f>
        <v>0</v>
      </c>
      <c r="S21" s="230">
        <f>'申込書'!J34</f>
        <v>0</v>
      </c>
    </row>
    <row r="22" spans="13:19" ht="17.25">
      <c r="M22" s="237"/>
      <c r="N22" s="237">
        <v>6</v>
      </c>
      <c r="O22" s="230">
        <f>'申込書'!F35</f>
        <v>0</v>
      </c>
      <c r="P22" s="230">
        <f>'申込書'!G35</f>
        <v>0</v>
      </c>
      <c r="Q22" s="230">
        <f>'申込書'!H35</f>
        <v>0</v>
      </c>
      <c r="R22" s="230">
        <f>'申込書'!I35</f>
        <v>0</v>
      </c>
      <c r="S22" s="230">
        <f>'申込書'!J35</f>
        <v>0</v>
      </c>
    </row>
    <row r="23" spans="3:19" ht="18" thickBot="1"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6"/>
      <c r="N23" s="236">
        <v>7</v>
      </c>
      <c r="O23" s="236"/>
      <c r="P23" s="236"/>
      <c r="Q23" s="236"/>
      <c r="R23" s="236"/>
      <c r="S23" s="236"/>
    </row>
    <row r="24" spans="13:14" ht="17.25">
      <c r="M24" s="230">
        <f>'[1]申込書'!B38</f>
        <v>0</v>
      </c>
      <c r="N24" s="230">
        <v>1</v>
      </c>
    </row>
    <row r="25" ht="17.25">
      <c r="N25" s="230">
        <v>2</v>
      </c>
    </row>
    <row r="26" ht="17.25">
      <c r="N26" s="230">
        <v>3</v>
      </c>
    </row>
    <row r="27" ht="17.25">
      <c r="N27" s="230">
        <v>4</v>
      </c>
    </row>
    <row r="28" ht="17.25">
      <c r="N28" s="230">
        <v>5</v>
      </c>
    </row>
    <row r="29" ht="17.25">
      <c r="N29" s="230">
        <v>6</v>
      </c>
    </row>
    <row r="30" spans="13:19" ht="18" thickBot="1">
      <c r="M30" s="236"/>
      <c r="N30" s="236">
        <v>7</v>
      </c>
      <c r="O30" s="236"/>
      <c r="P30" s="236"/>
      <c r="Q30" s="236"/>
      <c r="R30" s="236"/>
      <c r="S30" s="236"/>
    </row>
  </sheetData>
  <sheetProtection/>
  <hyperlinks>
    <hyperlink ref="J2" location="講座8!A1" display="講座8!A1"/>
    <hyperlink ref="K2" location="講座8!A1" display="講座8!A1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2:J47"/>
  <sheetViews>
    <sheetView view="pageBreakPreview" zoomScaleSheetLayoutView="100" zoomScalePageLayoutView="0" workbookViewId="0" topLeftCell="A1">
      <selection activeCell="G19" sqref="G19"/>
    </sheetView>
  </sheetViews>
  <sheetFormatPr defaultColWidth="8.69921875" defaultRowHeight="18.75"/>
  <cols>
    <col min="1" max="1" width="2.09765625" style="1" customWidth="1"/>
    <col min="2" max="2" width="20.796875" style="1" customWidth="1"/>
    <col min="3" max="3" width="7.296875" style="2" customWidth="1"/>
    <col min="4" max="4" width="37.296875" style="1" customWidth="1"/>
    <col min="5" max="5" width="2" style="1" customWidth="1"/>
    <col min="6" max="16384" width="8.69921875" style="1" customWidth="1"/>
  </cols>
  <sheetData>
    <row r="2" spans="2:10" ht="41.25" customHeight="1">
      <c r="B2" s="483" t="s">
        <v>0</v>
      </c>
      <c r="C2" s="484"/>
      <c r="D2" s="484"/>
      <c r="I2" s="1" t="s">
        <v>1</v>
      </c>
      <c r="J2" s="1" t="s">
        <v>2</v>
      </c>
    </row>
    <row r="3" ht="9" customHeight="1"/>
    <row r="4" ht="13.5">
      <c r="A4" s="3" t="s">
        <v>3</v>
      </c>
    </row>
    <row r="5" spans="2:4" s="4" customFormat="1" ht="13.5">
      <c r="B5" s="5" t="s">
        <v>4</v>
      </c>
      <c r="C5" s="5" t="s">
        <v>5</v>
      </c>
      <c r="D5" s="6"/>
    </row>
    <row r="6" spans="2:4" s="4" customFormat="1" ht="13.5">
      <c r="B6" s="4" t="s">
        <v>6</v>
      </c>
      <c r="C6" s="4" t="s">
        <v>7</v>
      </c>
      <c r="D6" s="6"/>
    </row>
    <row r="7" spans="3:4" s="4" customFormat="1" ht="13.5">
      <c r="C7" s="4" t="s">
        <v>8</v>
      </c>
      <c r="D7" s="6"/>
    </row>
    <row r="8" spans="2:3" s="4" customFormat="1" ht="13.5">
      <c r="B8" s="4" t="s">
        <v>9</v>
      </c>
      <c r="C8" s="65" t="s">
        <v>10</v>
      </c>
    </row>
    <row r="9" spans="2:10" s="4" customFormat="1" ht="13.5">
      <c r="B9" s="4" t="s">
        <v>11</v>
      </c>
      <c r="C9" s="4" t="s">
        <v>12</v>
      </c>
      <c r="D9" s="6"/>
      <c r="J9" s="4" t="s">
        <v>13</v>
      </c>
    </row>
    <row r="10" spans="2:10" s="4" customFormat="1" ht="13.5">
      <c r="B10" s="4" t="s">
        <v>14</v>
      </c>
      <c r="C10" s="7" t="s">
        <v>15</v>
      </c>
      <c r="J10" s="4" t="s">
        <v>16</v>
      </c>
    </row>
    <row r="11" spans="2:4" s="4" customFormat="1" ht="13.5">
      <c r="B11" s="4" t="s">
        <v>17</v>
      </c>
      <c r="C11" s="8" t="s">
        <v>18</v>
      </c>
      <c r="D11" s="6"/>
    </row>
    <row r="12" spans="2:4" s="4" customFormat="1" ht="13.5">
      <c r="B12" s="4" t="s">
        <v>19</v>
      </c>
      <c r="C12" s="9" t="s">
        <v>20</v>
      </c>
      <c r="D12" s="6"/>
    </row>
    <row r="13" spans="3:4" s="4" customFormat="1" ht="6.75" customHeight="1">
      <c r="C13" s="7"/>
      <c r="D13" s="6"/>
    </row>
    <row r="14" spans="1:4" s="4" customFormat="1" ht="13.5">
      <c r="A14" s="3" t="s">
        <v>21</v>
      </c>
      <c r="C14" s="7"/>
      <c r="D14" s="6"/>
    </row>
    <row r="15" spans="2:4" ht="9" customHeight="1">
      <c r="B15" s="485" t="s">
        <v>22</v>
      </c>
      <c r="C15" s="485"/>
      <c r="D15" s="485"/>
    </row>
    <row r="16" spans="2:4" ht="9" customHeight="1">
      <c r="B16" s="485"/>
      <c r="C16" s="485"/>
      <c r="D16" s="485"/>
    </row>
    <row r="17" spans="2:4" ht="9" customHeight="1">
      <c r="B17" s="485"/>
      <c r="C17" s="485"/>
      <c r="D17" s="485"/>
    </row>
    <row r="18" spans="2:4" ht="6" customHeight="1">
      <c r="B18" s="10"/>
      <c r="C18" s="10"/>
      <c r="D18" s="10"/>
    </row>
    <row r="19" ht="13.5">
      <c r="A19" s="3" t="s">
        <v>23</v>
      </c>
    </row>
    <row r="20" spans="2:4" ht="52.5" customHeight="1">
      <c r="B20" s="485" t="s">
        <v>24</v>
      </c>
      <c r="C20" s="486"/>
      <c r="D20" s="486"/>
    </row>
    <row r="21" spans="2:4" ht="4.5" customHeight="1">
      <c r="B21" s="11"/>
      <c r="C21" s="11"/>
      <c r="D21" s="11"/>
    </row>
    <row r="22" spans="1:3" s="12" customFormat="1" ht="13.5">
      <c r="A22" s="3" t="s">
        <v>25</v>
      </c>
      <c r="C22" s="13" t="s">
        <v>26</v>
      </c>
    </row>
    <row r="23" ht="8.25" customHeight="1" thickBot="1"/>
    <row r="24" spans="2:4" ht="18.75" customHeight="1">
      <c r="B24" s="14" t="s">
        <v>27</v>
      </c>
      <c r="C24" s="15" t="s">
        <v>28</v>
      </c>
      <c r="D24" s="16" t="s">
        <v>29</v>
      </c>
    </row>
    <row r="25" spans="2:4" ht="40.5">
      <c r="B25" s="17" t="s">
        <v>30</v>
      </c>
      <c r="C25" s="18">
        <v>3</v>
      </c>
      <c r="D25" s="19" t="s">
        <v>31</v>
      </c>
    </row>
    <row r="26" spans="2:4" ht="67.5">
      <c r="B26" s="20" t="s">
        <v>32</v>
      </c>
      <c r="C26" s="18">
        <v>4</v>
      </c>
      <c r="D26" s="19" t="s">
        <v>33</v>
      </c>
    </row>
    <row r="27" spans="2:4" ht="42" customHeight="1">
      <c r="B27" s="17" t="s">
        <v>34</v>
      </c>
      <c r="C27" s="18">
        <v>3</v>
      </c>
      <c r="D27" s="19" t="s">
        <v>35</v>
      </c>
    </row>
    <row r="28" spans="2:4" ht="53.25" customHeight="1">
      <c r="B28" s="17" t="s">
        <v>36</v>
      </c>
      <c r="C28" s="18">
        <v>4</v>
      </c>
      <c r="D28" s="19" t="s">
        <v>37</v>
      </c>
    </row>
    <row r="29" spans="2:4" ht="68.25" customHeight="1">
      <c r="B29" s="17" t="s">
        <v>38</v>
      </c>
      <c r="C29" s="18">
        <v>7</v>
      </c>
      <c r="D29" s="19" t="s">
        <v>39</v>
      </c>
    </row>
    <row r="30" spans="2:4" ht="18" customHeight="1" thickBot="1">
      <c r="B30" s="21" t="s">
        <v>40</v>
      </c>
      <c r="C30" s="22">
        <f>SUM(C25:C29)</f>
        <v>21</v>
      </c>
      <c r="D30" s="23"/>
    </row>
    <row r="31" ht="6" customHeight="1"/>
    <row r="32" ht="13.5">
      <c r="A32" s="3" t="s">
        <v>41</v>
      </c>
    </row>
    <row r="33" ht="13.5">
      <c r="B33" s="12" t="s">
        <v>42</v>
      </c>
    </row>
    <row r="34" ht="4.5" customHeight="1">
      <c r="B34" s="24"/>
    </row>
    <row r="35" ht="4.5" customHeight="1"/>
    <row r="36" spans="1:4" ht="13.5">
      <c r="A36" s="25" t="s">
        <v>43</v>
      </c>
      <c r="C36" s="26"/>
      <c r="D36" s="26"/>
    </row>
    <row r="37" spans="2:5" ht="82.5" customHeight="1">
      <c r="B37" s="487" t="s">
        <v>44</v>
      </c>
      <c r="C37" s="488"/>
      <c r="D37" s="488"/>
      <c r="E37" s="488"/>
    </row>
    <row r="38" ht="5.25" customHeight="1"/>
    <row r="39" ht="13.5">
      <c r="A39" s="27" t="s">
        <v>45</v>
      </c>
    </row>
    <row r="40" ht="13.5">
      <c r="B40" s="1" t="s">
        <v>46</v>
      </c>
    </row>
    <row r="41" ht="13.5">
      <c r="B41" s="1" t="s">
        <v>47</v>
      </c>
    </row>
    <row r="42" ht="6" customHeight="1"/>
    <row r="43" ht="13.5">
      <c r="B43" s="1" t="s">
        <v>48</v>
      </c>
    </row>
    <row r="47" spans="2:4" ht="13.5">
      <c r="B47" s="489"/>
      <c r="C47" s="489"/>
      <c r="D47" s="489"/>
    </row>
  </sheetData>
  <sheetProtection/>
  <mergeCells count="5">
    <mergeCell ref="B2:D2"/>
    <mergeCell ref="B15:D17"/>
    <mergeCell ref="B20:D20"/>
    <mergeCell ref="B37:E37"/>
    <mergeCell ref="B47:D47"/>
  </mergeCells>
  <printOptions/>
  <pageMargins left="0.984251968503937" right="0.1968503937007874" top="0.7874015748031497" bottom="0.1968503937007874" header="0.31496062992125984" footer="0.31496062992125984"/>
  <pageSetup horizontalDpi="300" verticalDpi="300" orientation="portrait" paperSize="9" scale="95" r:id="rId1"/>
  <headerFooter alignWithMargins="0">
    <oddHeader>&amp;R&amp;P
</oddHeader>
    <oddFooter>&amp;C講座  &amp;A　　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37"/>
  <sheetViews>
    <sheetView view="pageBreakPreview" zoomScaleSheetLayoutView="100" zoomScalePageLayoutView="0" workbookViewId="0" topLeftCell="A1">
      <selection activeCell="A1" sqref="A1"/>
    </sheetView>
  </sheetViews>
  <sheetFormatPr defaultColWidth="8.69921875" defaultRowHeight="18.75"/>
  <cols>
    <col min="1" max="1" width="2.69921875" style="6" customWidth="1"/>
    <col min="2" max="2" width="19.09765625" style="6" customWidth="1"/>
    <col min="3" max="3" width="7.296875" style="6" customWidth="1"/>
    <col min="4" max="4" width="37.296875" style="6" customWidth="1"/>
    <col min="5" max="5" width="1.2890625" style="6" customWidth="1"/>
    <col min="6" max="16384" width="8.69921875" style="6" customWidth="1"/>
  </cols>
  <sheetData>
    <row r="1" ht="7.5" customHeight="1">
      <c r="C1" s="28"/>
    </row>
    <row r="2" spans="2:10" ht="21">
      <c r="B2" s="490" t="s">
        <v>49</v>
      </c>
      <c r="C2" s="490"/>
      <c r="D2" s="490"/>
      <c r="E2" s="7"/>
      <c r="I2" s="6" t="s">
        <v>50</v>
      </c>
      <c r="J2" s="6" t="s">
        <v>51</v>
      </c>
    </row>
    <row r="3" ht="6.75" customHeight="1">
      <c r="C3" s="28"/>
    </row>
    <row r="4" spans="1:3" ht="13.5">
      <c r="A4" s="29" t="s">
        <v>3</v>
      </c>
      <c r="C4" s="28"/>
    </row>
    <row r="5" spans="2:3" ht="13.5">
      <c r="B5" s="5" t="s">
        <v>52</v>
      </c>
      <c r="C5" s="30" t="s">
        <v>5</v>
      </c>
    </row>
    <row r="6" spans="2:3" ht="13.5">
      <c r="B6" s="4" t="s">
        <v>6</v>
      </c>
      <c r="C6" s="4" t="s">
        <v>7</v>
      </c>
    </row>
    <row r="7" spans="2:3" ht="13.5">
      <c r="B7" s="4"/>
      <c r="C7" s="4" t="s">
        <v>8</v>
      </c>
    </row>
    <row r="8" spans="2:3" ht="13.5">
      <c r="B8" s="4" t="s">
        <v>9</v>
      </c>
      <c r="C8" s="31" t="s">
        <v>53</v>
      </c>
    </row>
    <row r="9" spans="2:10" ht="13.5">
      <c r="B9" s="4" t="s">
        <v>11</v>
      </c>
      <c r="C9" s="6" t="s">
        <v>54</v>
      </c>
      <c r="J9" s="6" t="s">
        <v>55</v>
      </c>
    </row>
    <row r="10" spans="2:10" ht="13.5">
      <c r="B10" s="4" t="s">
        <v>14</v>
      </c>
      <c r="C10" s="7" t="s">
        <v>15</v>
      </c>
      <c r="J10" s="6" t="s">
        <v>16</v>
      </c>
    </row>
    <row r="11" spans="2:3" ht="13.5">
      <c r="B11" s="4" t="s">
        <v>17</v>
      </c>
      <c r="C11" s="8" t="s">
        <v>56</v>
      </c>
    </row>
    <row r="12" spans="2:3" ht="13.5">
      <c r="B12" s="4" t="s">
        <v>19</v>
      </c>
      <c r="C12" s="9" t="s">
        <v>20</v>
      </c>
    </row>
    <row r="13" ht="4.5" customHeight="1">
      <c r="D13" s="7"/>
    </row>
    <row r="14" ht="4.5" customHeight="1">
      <c r="C14" s="28"/>
    </row>
    <row r="15" spans="1:3" ht="13.5">
      <c r="A15" s="29" t="s">
        <v>21</v>
      </c>
      <c r="C15" s="28"/>
    </row>
    <row r="16" spans="2:4" ht="33.75" customHeight="1">
      <c r="B16" s="491" t="s">
        <v>57</v>
      </c>
      <c r="C16" s="491"/>
      <c r="D16" s="491"/>
    </row>
    <row r="17" spans="2:4" ht="4.5" customHeight="1">
      <c r="B17" s="32"/>
      <c r="C17" s="33"/>
      <c r="D17" s="32"/>
    </row>
    <row r="18" spans="1:3" ht="13.5">
      <c r="A18" s="29" t="s">
        <v>23</v>
      </c>
      <c r="C18" s="28"/>
    </row>
    <row r="19" spans="2:4" ht="12" customHeight="1">
      <c r="B19" s="492" t="s">
        <v>58</v>
      </c>
      <c r="C19" s="493"/>
      <c r="D19" s="493"/>
    </row>
    <row r="20" spans="2:4" ht="12" customHeight="1">
      <c r="B20" s="493"/>
      <c r="C20" s="493"/>
      <c r="D20" s="493"/>
    </row>
    <row r="21" spans="2:4" ht="12" customHeight="1">
      <c r="B21" s="493"/>
      <c r="C21" s="493"/>
      <c r="D21" s="493"/>
    </row>
    <row r="22" ht="8.25" customHeight="1">
      <c r="C22" s="28"/>
    </row>
    <row r="23" spans="1:3" ht="13.5">
      <c r="A23" s="29" t="s">
        <v>25</v>
      </c>
      <c r="C23" s="13" t="s">
        <v>26</v>
      </c>
    </row>
    <row r="24" ht="6" customHeight="1" thickBot="1">
      <c r="C24" s="28"/>
    </row>
    <row r="25" spans="2:4" ht="19.5" customHeight="1">
      <c r="B25" s="34" t="s">
        <v>27</v>
      </c>
      <c r="C25" s="35" t="s">
        <v>28</v>
      </c>
      <c r="D25" s="36" t="s">
        <v>29</v>
      </c>
    </row>
    <row r="26" spans="2:4" ht="57" customHeight="1">
      <c r="B26" s="37" t="s">
        <v>59</v>
      </c>
      <c r="C26" s="38">
        <v>4</v>
      </c>
      <c r="D26" s="39" t="s">
        <v>60</v>
      </c>
    </row>
    <row r="27" spans="2:4" ht="95.25" customHeight="1">
      <c r="B27" s="40" t="s">
        <v>61</v>
      </c>
      <c r="C27" s="38">
        <v>3.5</v>
      </c>
      <c r="D27" s="39" t="s">
        <v>62</v>
      </c>
    </row>
    <row r="28" spans="2:4" ht="84" customHeight="1">
      <c r="B28" s="392" t="s">
        <v>63</v>
      </c>
      <c r="C28" s="38">
        <v>3.5</v>
      </c>
      <c r="D28" s="41" t="s">
        <v>64</v>
      </c>
    </row>
    <row r="29" spans="2:4" ht="55.5" customHeight="1">
      <c r="B29" s="392" t="s">
        <v>65</v>
      </c>
      <c r="C29" s="38">
        <v>4.5</v>
      </c>
      <c r="D29" s="41" t="s">
        <v>66</v>
      </c>
    </row>
    <row r="30" spans="2:4" ht="57" customHeight="1">
      <c r="B30" s="393" t="s">
        <v>67</v>
      </c>
      <c r="C30" s="42">
        <v>5.5</v>
      </c>
      <c r="D30" s="43" t="s">
        <v>68</v>
      </c>
    </row>
    <row r="31" spans="2:4" ht="17.25" customHeight="1" thickBot="1">
      <c r="B31" s="44" t="s">
        <v>40</v>
      </c>
      <c r="C31" s="22">
        <f>SUM(C26:C30)</f>
        <v>21</v>
      </c>
      <c r="D31" s="45"/>
    </row>
    <row r="32" spans="2:4" ht="9" customHeight="1">
      <c r="B32" s="46"/>
      <c r="C32" s="47"/>
      <c r="D32" s="48"/>
    </row>
    <row r="33" spans="2:4" ht="24.75" customHeight="1">
      <c r="B33" s="46"/>
      <c r="C33" s="47"/>
      <c r="D33" s="48"/>
    </row>
    <row r="34" spans="1:3" ht="22.5" customHeight="1">
      <c r="A34" s="29" t="s">
        <v>41</v>
      </c>
      <c r="C34" s="28"/>
    </row>
    <row r="35" spans="2:4" ht="60" customHeight="1">
      <c r="B35" s="494" t="s">
        <v>221</v>
      </c>
      <c r="C35" s="494"/>
      <c r="D35" s="494"/>
    </row>
    <row r="36" ht="19.5" customHeight="1">
      <c r="A36" s="49" t="s">
        <v>43</v>
      </c>
    </row>
    <row r="37" spans="2:4" ht="18" customHeight="1">
      <c r="B37" s="495" t="s">
        <v>69</v>
      </c>
      <c r="C37" s="495"/>
      <c r="D37" s="495"/>
    </row>
  </sheetData>
  <sheetProtection/>
  <mergeCells count="5">
    <mergeCell ref="B2:D2"/>
    <mergeCell ref="B16:D16"/>
    <mergeCell ref="B19:D21"/>
    <mergeCell ref="B35:D35"/>
    <mergeCell ref="B37:D37"/>
  </mergeCells>
  <printOptions/>
  <pageMargins left="0.984251968503937" right="0.1968503937007874" top="0.7874015748031497" bottom="0.1968503937007874" header="0.31496062992125984" footer="0.31496062992125984"/>
  <pageSetup fitToHeight="2" horizontalDpi="300" verticalDpi="300" orientation="portrait" paperSize="9" scale="95" r:id="rId1"/>
  <headerFooter alignWithMargins="0">
    <oddHeader>&amp;R&amp;P
</oddHeader>
    <oddFooter>&amp;C講座  &amp;A　　&amp;P/&amp;N</oddFooter>
  </headerFooter>
  <rowBreaks count="1" manualBreakCount="1">
    <brk id="33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2:IV107"/>
  <sheetViews>
    <sheetView view="pageBreakPreview" zoomScaleSheetLayoutView="100" zoomScalePageLayoutView="0" workbookViewId="0" topLeftCell="A1">
      <selection activeCell="A1" sqref="A1"/>
    </sheetView>
  </sheetViews>
  <sheetFormatPr defaultColWidth="6.59765625" defaultRowHeight="18.75"/>
  <cols>
    <col min="1" max="1" width="2.19921875" style="1" customWidth="1"/>
    <col min="2" max="2" width="20.796875" style="1" customWidth="1"/>
    <col min="3" max="3" width="7.296875" style="2" customWidth="1"/>
    <col min="4" max="4" width="37.296875" style="1" customWidth="1"/>
    <col min="5" max="5" width="1.390625" style="1" customWidth="1"/>
    <col min="6" max="16384" width="6.59765625" style="1" customWidth="1"/>
  </cols>
  <sheetData>
    <row r="1" ht="9" customHeight="1"/>
    <row r="2" spans="2:10" ht="37.5" customHeight="1">
      <c r="B2" s="483" t="s">
        <v>70</v>
      </c>
      <c r="C2" s="484"/>
      <c r="D2" s="484"/>
      <c r="J2" s="1" t="s">
        <v>71</v>
      </c>
    </row>
    <row r="3" ht="6" customHeight="1">
      <c r="K3" s="1" t="s">
        <v>72</v>
      </c>
    </row>
    <row r="4" spans="1:3" s="4" customFormat="1" ht="13.5">
      <c r="A4" s="50" t="s">
        <v>3</v>
      </c>
      <c r="C4" s="51"/>
    </row>
    <row r="5" spans="2:4" s="4" customFormat="1" ht="13.5">
      <c r="B5" s="5" t="s">
        <v>4</v>
      </c>
      <c r="C5" s="30" t="s">
        <v>73</v>
      </c>
      <c r="D5" s="6"/>
    </row>
    <row r="6" spans="2:4" s="4" customFormat="1" ht="13.5">
      <c r="B6" s="4" t="s">
        <v>6</v>
      </c>
      <c r="C6" s="4" t="s">
        <v>7</v>
      </c>
      <c r="D6" s="6"/>
    </row>
    <row r="7" spans="3:4" s="4" customFormat="1" ht="13.5">
      <c r="C7" s="4" t="s">
        <v>8</v>
      </c>
      <c r="D7" s="6"/>
    </row>
    <row r="8" spans="2:3" s="4" customFormat="1" ht="13.5">
      <c r="B8" s="4" t="s">
        <v>9</v>
      </c>
      <c r="C8" s="65" t="s">
        <v>74</v>
      </c>
    </row>
    <row r="9" spans="2:10" s="4" customFormat="1" ht="13.5">
      <c r="B9" s="4" t="s">
        <v>11</v>
      </c>
      <c r="C9" s="4" t="s">
        <v>75</v>
      </c>
      <c r="D9" s="6"/>
      <c r="J9" s="4" t="s">
        <v>76</v>
      </c>
    </row>
    <row r="10" spans="2:10" s="4" customFormat="1" ht="13.5">
      <c r="B10" s="4" t="s">
        <v>14</v>
      </c>
      <c r="C10" s="7" t="s">
        <v>15</v>
      </c>
      <c r="J10" s="4" t="s">
        <v>16</v>
      </c>
    </row>
    <row r="11" spans="2:3" s="4" customFormat="1" ht="13.5">
      <c r="B11" s="4" t="s">
        <v>17</v>
      </c>
      <c r="C11" s="9" t="s">
        <v>56</v>
      </c>
    </row>
    <row r="12" spans="2:3" s="4" customFormat="1" ht="13.5">
      <c r="B12" s="4" t="s">
        <v>19</v>
      </c>
      <c r="C12" s="9" t="s">
        <v>20</v>
      </c>
    </row>
    <row r="13" spans="2:4" ht="5.25" customHeight="1">
      <c r="B13" s="498"/>
      <c r="C13" s="498"/>
      <c r="D13" s="498"/>
    </row>
    <row r="14" spans="1:4" ht="13.5">
      <c r="A14" s="3" t="s">
        <v>21</v>
      </c>
      <c r="C14" s="10"/>
      <c r="D14" s="10"/>
    </row>
    <row r="15" spans="1:4" ht="8.25" customHeight="1">
      <c r="A15" s="3"/>
      <c r="B15" s="499" t="s">
        <v>77</v>
      </c>
      <c r="C15" s="499"/>
      <c r="D15" s="499"/>
    </row>
    <row r="16" spans="1:4" ht="8.25" customHeight="1">
      <c r="A16" s="3"/>
      <c r="B16" s="499"/>
      <c r="C16" s="499"/>
      <c r="D16" s="499"/>
    </row>
    <row r="17" spans="2:4" ht="8.25" customHeight="1">
      <c r="B17" s="499"/>
      <c r="C17" s="499"/>
      <c r="D17" s="499"/>
    </row>
    <row r="18" spans="2:256" ht="9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ht="13.5">
      <c r="A19" s="3" t="s">
        <v>23</v>
      </c>
    </row>
    <row r="20" spans="2:4" ht="79.5" customHeight="1">
      <c r="B20" s="500" t="s">
        <v>78</v>
      </c>
      <c r="C20" s="500"/>
      <c r="D20" s="500"/>
    </row>
    <row r="21" spans="2:4" ht="3.75" customHeight="1">
      <c r="B21" s="52"/>
      <c r="D21" s="52"/>
    </row>
    <row r="22" spans="1:3" ht="13.5">
      <c r="A22" s="3" t="s">
        <v>25</v>
      </c>
      <c r="C22" s="1" t="s">
        <v>26</v>
      </c>
    </row>
    <row r="23" ht="4.5" customHeight="1" thickBot="1">
      <c r="B23" s="3"/>
    </row>
    <row r="24" spans="2:4" ht="13.5">
      <c r="B24" s="14" t="s">
        <v>27</v>
      </c>
      <c r="C24" s="15" t="s">
        <v>28</v>
      </c>
      <c r="D24" s="16" t="s">
        <v>29</v>
      </c>
    </row>
    <row r="25" spans="2:4" ht="39.75" customHeight="1">
      <c r="B25" s="53" t="s">
        <v>79</v>
      </c>
      <c r="C25" s="18">
        <v>1</v>
      </c>
      <c r="D25" s="19" t="s">
        <v>80</v>
      </c>
    </row>
    <row r="26" spans="2:4" ht="86.25" customHeight="1">
      <c r="B26" s="54" t="s">
        <v>81</v>
      </c>
      <c r="C26" s="18">
        <v>4</v>
      </c>
      <c r="D26" s="19" t="s">
        <v>82</v>
      </c>
    </row>
    <row r="27" spans="2:4" ht="42.75" customHeight="1">
      <c r="B27" s="54" t="s">
        <v>83</v>
      </c>
      <c r="C27" s="18">
        <v>1</v>
      </c>
      <c r="D27" s="19" t="s">
        <v>84</v>
      </c>
    </row>
    <row r="28" spans="2:4" ht="76.5" customHeight="1">
      <c r="B28" s="53" t="s">
        <v>85</v>
      </c>
      <c r="C28" s="18">
        <v>4</v>
      </c>
      <c r="D28" s="19" t="s">
        <v>86</v>
      </c>
    </row>
    <row r="29" spans="2:4" ht="68.25" customHeight="1">
      <c r="B29" s="54" t="s">
        <v>87</v>
      </c>
      <c r="C29" s="18">
        <v>3</v>
      </c>
      <c r="D29" s="19" t="s">
        <v>88</v>
      </c>
    </row>
    <row r="30" spans="2:4" ht="94.5" customHeight="1">
      <c r="B30" s="55" t="s">
        <v>89</v>
      </c>
      <c r="C30" s="18">
        <v>3</v>
      </c>
      <c r="D30" s="19" t="s">
        <v>90</v>
      </c>
    </row>
    <row r="31" spans="2:4" ht="96.75" customHeight="1">
      <c r="B31" s="55" t="s">
        <v>91</v>
      </c>
      <c r="C31" s="18">
        <v>3</v>
      </c>
      <c r="D31" s="19" t="s">
        <v>92</v>
      </c>
    </row>
    <row r="32" spans="2:4" ht="66.75" customHeight="1">
      <c r="B32" s="55" t="s">
        <v>93</v>
      </c>
      <c r="C32" s="18">
        <v>2</v>
      </c>
      <c r="D32" s="19" t="s">
        <v>94</v>
      </c>
    </row>
    <row r="33" spans="2:4" ht="20.25" customHeight="1" thickBot="1">
      <c r="B33" s="44" t="s">
        <v>40</v>
      </c>
      <c r="C33" s="22">
        <f>SUM(C25:C32)</f>
        <v>21</v>
      </c>
      <c r="D33" s="56"/>
    </row>
    <row r="34" spans="2:4" ht="4.5" customHeight="1">
      <c r="B34" s="57"/>
      <c r="C34" s="46"/>
      <c r="D34" s="57"/>
    </row>
    <row r="35" ht="13.5">
      <c r="A35" s="3" t="s">
        <v>41</v>
      </c>
    </row>
    <row r="36" spans="2:4" ht="32.25" customHeight="1">
      <c r="B36" s="498" t="s">
        <v>95</v>
      </c>
      <c r="C36" s="498"/>
      <c r="D36" s="498"/>
    </row>
    <row r="37" spans="2:4" ht="5.25" customHeight="1">
      <c r="B37" s="10"/>
      <c r="C37" s="58"/>
      <c r="D37" s="58"/>
    </row>
    <row r="38" spans="1:4" ht="13.5">
      <c r="A38" s="59" t="s">
        <v>43</v>
      </c>
      <c r="C38" s="60"/>
      <c r="D38" s="60"/>
    </row>
    <row r="39" spans="2:4" ht="81.75" customHeight="1">
      <c r="B39" s="501" t="s">
        <v>96</v>
      </c>
      <c r="C39" s="489"/>
      <c r="D39" s="489"/>
    </row>
    <row r="40" spans="2:4" ht="5.25" customHeight="1">
      <c r="B40" s="61"/>
      <c r="C40" s="62"/>
      <c r="D40" s="62"/>
    </row>
    <row r="41" ht="13.5">
      <c r="A41" s="27" t="s">
        <v>45</v>
      </c>
    </row>
    <row r="42" ht="13.5">
      <c r="B42" s="1" t="s">
        <v>97</v>
      </c>
    </row>
    <row r="43" ht="13.5">
      <c r="B43" s="1" t="s">
        <v>98</v>
      </c>
    </row>
    <row r="44" ht="13.5">
      <c r="B44" s="1" t="s">
        <v>99</v>
      </c>
    </row>
    <row r="45" ht="4.5" customHeight="1"/>
    <row r="46" ht="13.5">
      <c r="B46" s="1" t="s">
        <v>48</v>
      </c>
    </row>
    <row r="55" spans="2:4" ht="13.5">
      <c r="B55" s="496"/>
      <c r="C55" s="497"/>
      <c r="D55" s="497"/>
    </row>
    <row r="72" ht="9.75" customHeight="1"/>
    <row r="103" spans="2:4" ht="13.5">
      <c r="B103" s="63"/>
      <c r="C103" s="63"/>
      <c r="D103" s="63"/>
    </row>
    <row r="104" spans="2:4" ht="13.5">
      <c r="B104" s="64"/>
      <c r="C104" s="64"/>
      <c r="D104" s="64"/>
    </row>
    <row r="105" spans="2:4" ht="13.5">
      <c r="B105" s="64"/>
      <c r="C105" s="64"/>
      <c r="D105" s="64"/>
    </row>
    <row r="106" spans="2:4" ht="13.5">
      <c r="B106" s="64"/>
      <c r="C106" s="64"/>
      <c r="D106" s="64"/>
    </row>
    <row r="107" spans="2:4" ht="13.5">
      <c r="B107" s="64"/>
      <c r="C107" s="64"/>
      <c r="D107" s="64"/>
    </row>
  </sheetData>
  <sheetProtection/>
  <mergeCells count="7">
    <mergeCell ref="B55:D55"/>
    <mergeCell ref="B2:D2"/>
    <mergeCell ref="B13:D13"/>
    <mergeCell ref="B15:D17"/>
    <mergeCell ref="B20:D20"/>
    <mergeCell ref="B36:D36"/>
    <mergeCell ref="B39:D39"/>
  </mergeCells>
  <printOptions/>
  <pageMargins left="0.984251968503937" right="0.1968503937007874" top="0.7874015748031497" bottom="0.1968503937007874" header="0.31496062992125984" footer="0.31496062992125984"/>
  <pageSetup horizontalDpi="300" verticalDpi="300" orientation="portrait" paperSize="9" scale="95" r:id="rId1"/>
  <headerFooter alignWithMargins="0">
    <oddHeader>&amp;R&amp;P
</oddHeader>
    <oddFooter>&amp;C講座  &amp;A　　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Y201"/>
  <sheetViews>
    <sheetView zoomScalePageLayoutView="0" workbookViewId="0" topLeftCell="A1">
      <selection activeCell="Y10" sqref="Y10"/>
    </sheetView>
  </sheetViews>
  <sheetFormatPr defaultColWidth="3.69921875" defaultRowHeight="24.75" customHeight="1"/>
  <cols>
    <col min="1" max="1" width="2.09765625" style="66" customWidth="1"/>
    <col min="2" max="22" width="3.69921875" style="66" customWidth="1"/>
    <col min="23" max="23" width="2" style="66" customWidth="1"/>
    <col min="24" max="24" width="8.296875" style="66" customWidth="1"/>
    <col min="25" max="241" width="3.5" style="66" customWidth="1"/>
    <col min="242" max="242" width="2.09765625" style="66" customWidth="1"/>
    <col min="243" max="16384" width="3.69921875" style="66" customWidth="1"/>
  </cols>
  <sheetData>
    <row r="1" ht="9.75" customHeight="1"/>
    <row r="2" spans="2:24" ht="24.75" customHeight="1">
      <c r="B2" s="508" t="s">
        <v>224</v>
      </c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  <c r="W2" s="508"/>
      <c r="X2" s="391"/>
    </row>
    <row r="3" spans="2:22" ht="18" customHeight="1" thickBot="1">
      <c r="B3" s="67"/>
      <c r="C3" s="68" t="s">
        <v>100</v>
      </c>
      <c r="D3" s="67"/>
      <c r="E3" s="67"/>
      <c r="F3" s="67"/>
      <c r="G3" s="69" t="s">
        <v>101</v>
      </c>
      <c r="J3" s="67"/>
      <c r="K3" s="67"/>
      <c r="L3" s="67"/>
      <c r="N3" s="67"/>
      <c r="O3" s="70" t="s">
        <v>102</v>
      </c>
      <c r="P3" s="71"/>
      <c r="Q3" s="67"/>
      <c r="R3" s="67"/>
      <c r="S3" s="70" t="s">
        <v>225</v>
      </c>
      <c r="T3" s="67"/>
      <c r="U3" s="67"/>
      <c r="V3" s="67"/>
    </row>
    <row r="4" spans="2:22" ht="15.75" customHeight="1">
      <c r="B4" s="72" t="s">
        <v>103</v>
      </c>
      <c r="C4" s="73"/>
      <c r="D4" s="73"/>
      <c r="E4" s="74" t="s">
        <v>104</v>
      </c>
      <c r="F4" s="73"/>
      <c r="G4" s="509"/>
      <c r="H4" s="510"/>
      <c r="I4" s="75"/>
      <c r="J4" s="73"/>
      <c r="K4" s="73"/>
      <c r="L4" s="74" t="s">
        <v>105</v>
      </c>
      <c r="M4" s="73"/>
      <c r="N4" s="509"/>
      <c r="O4" s="510"/>
      <c r="P4" s="73"/>
      <c r="Q4" s="73"/>
      <c r="R4" s="73"/>
      <c r="S4" s="74" t="s">
        <v>106</v>
      </c>
      <c r="T4" s="73"/>
      <c r="U4" s="509"/>
      <c r="V4" s="511"/>
    </row>
    <row r="5" spans="2:22" ht="21" customHeight="1">
      <c r="B5" s="76" t="s">
        <v>107</v>
      </c>
      <c r="C5" s="77" t="s">
        <v>108</v>
      </c>
      <c r="D5" s="77">
        <v>9</v>
      </c>
      <c r="E5" s="77" t="s">
        <v>109</v>
      </c>
      <c r="F5" s="77" t="s">
        <v>110</v>
      </c>
      <c r="G5" s="77" t="s">
        <v>111</v>
      </c>
      <c r="H5" s="78" t="s">
        <v>112</v>
      </c>
      <c r="I5" s="79" t="s">
        <v>107</v>
      </c>
      <c r="J5" s="77" t="s">
        <v>108</v>
      </c>
      <c r="K5" s="77" t="s">
        <v>113</v>
      </c>
      <c r="L5" s="77" t="s">
        <v>109</v>
      </c>
      <c r="M5" s="77" t="s">
        <v>110</v>
      </c>
      <c r="N5" s="77" t="s">
        <v>111</v>
      </c>
      <c r="O5" s="78" t="s">
        <v>112</v>
      </c>
      <c r="P5" s="77" t="s">
        <v>107</v>
      </c>
      <c r="Q5" s="77" t="s">
        <v>108</v>
      </c>
      <c r="R5" s="77" t="s">
        <v>113</v>
      </c>
      <c r="S5" s="77" t="s">
        <v>109</v>
      </c>
      <c r="T5" s="77" t="s">
        <v>110</v>
      </c>
      <c r="U5" s="77" t="s">
        <v>111</v>
      </c>
      <c r="V5" s="80" t="s">
        <v>112</v>
      </c>
    </row>
    <row r="6" spans="2:22" ht="28.5" customHeight="1" thickBot="1">
      <c r="B6" s="81"/>
      <c r="C6" s="82"/>
      <c r="D6" s="82"/>
      <c r="E6" s="82"/>
      <c r="F6" s="83"/>
      <c r="G6" s="83">
        <v>1</v>
      </c>
      <c r="H6" s="84">
        <v>2</v>
      </c>
      <c r="I6" s="85">
        <v>1</v>
      </c>
      <c r="J6" s="86">
        <v>2</v>
      </c>
      <c r="K6" s="87">
        <v>3</v>
      </c>
      <c r="L6" s="88">
        <v>4</v>
      </c>
      <c r="M6" s="88">
        <v>5</v>
      </c>
      <c r="N6" s="89">
        <v>6</v>
      </c>
      <c r="O6" s="84">
        <v>7</v>
      </c>
      <c r="P6" s="90"/>
      <c r="Q6" s="86"/>
      <c r="R6" s="86"/>
      <c r="S6" s="89">
        <v>1</v>
      </c>
      <c r="T6" s="89">
        <v>2</v>
      </c>
      <c r="U6" s="89">
        <v>3</v>
      </c>
      <c r="V6" s="91">
        <v>4</v>
      </c>
    </row>
    <row r="7" spans="2:24" ht="28.5" customHeight="1" thickBot="1">
      <c r="B7" s="92">
        <v>3</v>
      </c>
      <c r="C7" s="82">
        <v>4</v>
      </c>
      <c r="D7" s="82">
        <v>5</v>
      </c>
      <c r="E7" s="89">
        <v>6</v>
      </c>
      <c r="F7" s="89">
        <v>7</v>
      </c>
      <c r="G7" s="89">
        <v>8</v>
      </c>
      <c r="H7" s="93">
        <v>9</v>
      </c>
      <c r="I7" s="94">
        <v>8</v>
      </c>
      <c r="J7" s="89">
        <v>9</v>
      </c>
      <c r="K7" s="89">
        <v>10</v>
      </c>
      <c r="L7" s="89">
        <v>11</v>
      </c>
      <c r="M7" s="89">
        <v>12</v>
      </c>
      <c r="N7" s="89">
        <v>13</v>
      </c>
      <c r="O7" s="93">
        <v>14</v>
      </c>
      <c r="P7" s="88">
        <v>5</v>
      </c>
      <c r="Q7" s="82">
        <v>6</v>
      </c>
      <c r="R7" s="82">
        <v>7</v>
      </c>
      <c r="S7" s="95">
        <v>8</v>
      </c>
      <c r="T7" s="96">
        <v>9</v>
      </c>
      <c r="U7" s="97">
        <v>10</v>
      </c>
      <c r="V7" s="98">
        <v>11</v>
      </c>
      <c r="X7" s="99"/>
    </row>
    <row r="8" spans="2:22" ht="28.5" customHeight="1" thickBot="1">
      <c r="B8" s="92">
        <v>10</v>
      </c>
      <c r="C8" s="89">
        <v>11</v>
      </c>
      <c r="D8" s="89">
        <v>12</v>
      </c>
      <c r="E8" s="89">
        <v>13</v>
      </c>
      <c r="F8" s="89">
        <v>14</v>
      </c>
      <c r="G8" s="89">
        <v>15</v>
      </c>
      <c r="H8" s="93">
        <v>16</v>
      </c>
      <c r="I8" s="94">
        <v>15</v>
      </c>
      <c r="J8" s="100">
        <v>16</v>
      </c>
      <c r="K8" s="89">
        <v>17</v>
      </c>
      <c r="L8" s="101">
        <v>18</v>
      </c>
      <c r="M8" s="102">
        <v>19</v>
      </c>
      <c r="N8" s="103">
        <v>20</v>
      </c>
      <c r="O8" s="93">
        <v>21</v>
      </c>
      <c r="P8" s="88">
        <v>12</v>
      </c>
      <c r="Q8" s="82">
        <v>13</v>
      </c>
      <c r="R8" s="82">
        <v>14</v>
      </c>
      <c r="S8" s="104">
        <v>15</v>
      </c>
      <c r="T8" s="105">
        <v>16</v>
      </c>
      <c r="U8" s="106">
        <v>17</v>
      </c>
      <c r="V8" s="98">
        <v>18</v>
      </c>
    </row>
    <row r="9" spans="2:22" ht="28.5" customHeight="1" thickBot="1">
      <c r="B9" s="92">
        <v>17</v>
      </c>
      <c r="C9" s="89">
        <v>18</v>
      </c>
      <c r="D9" s="89">
        <v>19</v>
      </c>
      <c r="E9" s="89">
        <v>20</v>
      </c>
      <c r="F9" s="89">
        <v>21</v>
      </c>
      <c r="G9" s="89">
        <v>22</v>
      </c>
      <c r="H9" s="93">
        <v>23</v>
      </c>
      <c r="I9" s="94">
        <v>22</v>
      </c>
      <c r="J9" s="89">
        <v>23</v>
      </c>
      <c r="K9" s="89">
        <v>24</v>
      </c>
      <c r="L9" s="107">
        <v>25</v>
      </c>
      <c r="M9" s="108">
        <v>26</v>
      </c>
      <c r="N9" s="107">
        <v>27</v>
      </c>
      <c r="O9" s="93">
        <v>28</v>
      </c>
      <c r="P9" s="88">
        <v>19</v>
      </c>
      <c r="Q9" s="109">
        <v>20</v>
      </c>
      <c r="R9" s="109">
        <v>21</v>
      </c>
      <c r="S9" s="110">
        <v>22</v>
      </c>
      <c r="T9" s="110">
        <v>23</v>
      </c>
      <c r="U9" s="111">
        <v>24</v>
      </c>
      <c r="V9" s="98">
        <v>25</v>
      </c>
    </row>
    <row r="10" spans="2:22" ht="28.5" customHeight="1" thickBot="1" thickTop="1">
      <c r="B10" s="92">
        <v>24</v>
      </c>
      <c r="C10" s="89">
        <v>25</v>
      </c>
      <c r="D10" s="89">
        <v>26</v>
      </c>
      <c r="E10" s="89">
        <v>27</v>
      </c>
      <c r="F10" s="89">
        <v>28</v>
      </c>
      <c r="G10" s="88">
        <v>29</v>
      </c>
      <c r="H10" s="93">
        <v>30</v>
      </c>
      <c r="I10" s="94">
        <v>29</v>
      </c>
      <c r="J10" s="89">
        <v>30</v>
      </c>
      <c r="K10" s="89">
        <v>31</v>
      </c>
      <c r="L10" s="112"/>
      <c r="M10" s="82"/>
      <c r="N10" s="82"/>
      <c r="O10" s="93"/>
      <c r="P10" s="88">
        <v>26</v>
      </c>
      <c r="Q10" s="82">
        <v>27</v>
      </c>
      <c r="R10" s="82">
        <v>28</v>
      </c>
      <c r="S10" s="95">
        <v>29</v>
      </c>
      <c r="T10" s="96">
        <v>30</v>
      </c>
      <c r="U10" s="113" t="s">
        <v>226</v>
      </c>
      <c r="V10" s="114"/>
    </row>
    <row r="11" spans="2:22" ht="28.5" customHeight="1">
      <c r="B11" s="76"/>
      <c r="C11" s="77"/>
      <c r="D11" s="77"/>
      <c r="E11" s="77"/>
      <c r="F11" s="77"/>
      <c r="G11" s="77"/>
      <c r="H11" s="78"/>
      <c r="I11" s="115"/>
      <c r="J11" s="77"/>
      <c r="K11" s="77"/>
      <c r="L11" s="77"/>
      <c r="M11" s="77"/>
      <c r="N11" s="77"/>
      <c r="O11" s="78"/>
      <c r="P11" s="77"/>
      <c r="Q11" s="116"/>
      <c r="R11" s="77"/>
      <c r="S11" s="77"/>
      <c r="T11" s="77"/>
      <c r="U11" s="77"/>
      <c r="V11" s="80"/>
    </row>
    <row r="12" spans="2:22" ht="15" customHeight="1">
      <c r="B12" s="117"/>
      <c r="C12" s="83"/>
      <c r="D12" s="83"/>
      <c r="E12" s="118" t="s">
        <v>114</v>
      </c>
      <c r="F12" s="83"/>
      <c r="G12" s="503"/>
      <c r="H12" s="504"/>
      <c r="I12" s="119"/>
      <c r="J12" s="82"/>
      <c r="K12" s="82"/>
      <c r="L12" s="112" t="s">
        <v>115</v>
      </c>
      <c r="M12" s="82"/>
      <c r="N12" s="503"/>
      <c r="O12" s="504"/>
      <c r="P12" s="83"/>
      <c r="Q12" s="83"/>
      <c r="R12" s="83"/>
      <c r="S12" s="112" t="s">
        <v>116</v>
      </c>
      <c r="T12" s="83"/>
      <c r="U12" s="503"/>
      <c r="V12" s="507"/>
    </row>
    <row r="13" spans="2:22" ht="21" customHeight="1" thickBot="1">
      <c r="B13" s="81" t="s">
        <v>107</v>
      </c>
      <c r="C13" s="82" t="s">
        <v>108</v>
      </c>
      <c r="D13" s="82" t="s">
        <v>113</v>
      </c>
      <c r="E13" s="77" t="s">
        <v>109</v>
      </c>
      <c r="F13" s="77" t="s">
        <v>110</v>
      </c>
      <c r="G13" s="82" t="s">
        <v>111</v>
      </c>
      <c r="H13" s="120" t="s">
        <v>112</v>
      </c>
      <c r="I13" s="79" t="s">
        <v>107</v>
      </c>
      <c r="J13" s="77" t="s">
        <v>108</v>
      </c>
      <c r="K13" s="77" t="s">
        <v>113</v>
      </c>
      <c r="L13" s="82" t="s">
        <v>109</v>
      </c>
      <c r="M13" s="82" t="s">
        <v>110</v>
      </c>
      <c r="N13" s="82" t="s">
        <v>111</v>
      </c>
      <c r="O13" s="78" t="s">
        <v>112</v>
      </c>
      <c r="P13" s="77" t="s">
        <v>107</v>
      </c>
      <c r="Q13" s="77" t="s">
        <v>108</v>
      </c>
      <c r="R13" s="77" t="s">
        <v>113</v>
      </c>
      <c r="S13" s="82" t="s">
        <v>109</v>
      </c>
      <c r="T13" s="82" t="s">
        <v>110</v>
      </c>
      <c r="U13" s="82" t="s">
        <v>111</v>
      </c>
      <c r="V13" s="80" t="s">
        <v>112</v>
      </c>
    </row>
    <row r="14" spans="2:22" ht="28.5" customHeight="1" thickBot="1">
      <c r="B14" s="117"/>
      <c r="C14" s="83"/>
      <c r="D14" s="118"/>
      <c r="E14" s="82"/>
      <c r="F14" s="82"/>
      <c r="G14" s="121">
        <v>1</v>
      </c>
      <c r="H14" s="84">
        <v>2</v>
      </c>
      <c r="I14" s="83"/>
      <c r="J14" s="83">
        <v>1</v>
      </c>
      <c r="K14" s="122">
        <v>2</v>
      </c>
      <c r="L14" s="123">
        <v>3</v>
      </c>
      <c r="M14" s="124">
        <v>4</v>
      </c>
      <c r="N14" s="125">
        <v>5</v>
      </c>
      <c r="O14" s="84">
        <v>6</v>
      </c>
      <c r="P14" s="117"/>
      <c r="Q14" s="83"/>
      <c r="R14" s="83"/>
      <c r="S14" s="126">
        <v>42247</v>
      </c>
      <c r="T14" s="127">
        <v>1</v>
      </c>
      <c r="U14" s="128">
        <v>2</v>
      </c>
      <c r="V14" s="91">
        <v>3</v>
      </c>
    </row>
    <row r="15" spans="2:22" ht="28.5" customHeight="1" thickBot="1">
      <c r="B15" s="92">
        <v>3</v>
      </c>
      <c r="C15" s="82">
        <v>4</v>
      </c>
      <c r="D15" s="82">
        <v>5</v>
      </c>
      <c r="E15" s="129">
        <v>6</v>
      </c>
      <c r="F15" s="130">
        <v>7</v>
      </c>
      <c r="G15" s="131">
        <v>8</v>
      </c>
      <c r="H15" s="93">
        <v>9</v>
      </c>
      <c r="I15" s="88">
        <v>7</v>
      </c>
      <c r="J15" s="82">
        <v>8</v>
      </c>
      <c r="K15" s="82">
        <v>9</v>
      </c>
      <c r="L15" s="82">
        <v>10</v>
      </c>
      <c r="M15" s="88">
        <v>11</v>
      </c>
      <c r="N15" s="82">
        <v>12</v>
      </c>
      <c r="O15" s="93">
        <v>13</v>
      </c>
      <c r="P15" s="92">
        <v>4</v>
      </c>
      <c r="Q15" s="82">
        <v>5</v>
      </c>
      <c r="R15" s="82">
        <v>6</v>
      </c>
      <c r="S15" s="132">
        <v>7</v>
      </c>
      <c r="T15" s="133">
        <v>8</v>
      </c>
      <c r="U15" s="134">
        <v>9</v>
      </c>
      <c r="V15" s="135">
        <v>10</v>
      </c>
    </row>
    <row r="16" spans="2:22" ht="28.5" customHeight="1" thickBot="1">
      <c r="B16" s="92">
        <v>10</v>
      </c>
      <c r="C16" s="82">
        <v>11</v>
      </c>
      <c r="D16" s="82">
        <v>12</v>
      </c>
      <c r="E16" s="95">
        <v>13</v>
      </c>
      <c r="F16" s="96">
        <v>14</v>
      </c>
      <c r="G16" s="97">
        <v>15</v>
      </c>
      <c r="H16" s="93">
        <v>16</v>
      </c>
      <c r="I16" s="88">
        <v>14</v>
      </c>
      <c r="J16" s="82">
        <v>15</v>
      </c>
      <c r="K16" s="82">
        <v>16</v>
      </c>
      <c r="L16" s="136">
        <v>17</v>
      </c>
      <c r="M16" s="137">
        <v>18</v>
      </c>
      <c r="N16" s="138">
        <v>19</v>
      </c>
      <c r="O16" s="93">
        <v>20</v>
      </c>
      <c r="P16" s="92">
        <v>11</v>
      </c>
      <c r="Q16" s="82">
        <v>12</v>
      </c>
      <c r="R16" s="82">
        <v>13</v>
      </c>
      <c r="S16" s="104">
        <v>14</v>
      </c>
      <c r="T16" s="105">
        <v>15</v>
      </c>
      <c r="U16" s="106">
        <v>16</v>
      </c>
      <c r="V16" s="98">
        <v>17</v>
      </c>
    </row>
    <row r="17" spans="2:22" ht="28.5" customHeight="1" thickBot="1">
      <c r="B17" s="92">
        <v>17</v>
      </c>
      <c r="C17" s="88">
        <v>18</v>
      </c>
      <c r="D17" s="82">
        <v>19</v>
      </c>
      <c r="E17" s="139">
        <v>20</v>
      </c>
      <c r="F17" s="140">
        <v>21</v>
      </c>
      <c r="G17" s="141">
        <v>22</v>
      </c>
      <c r="H17" s="93">
        <v>23</v>
      </c>
      <c r="I17" s="88">
        <v>21</v>
      </c>
      <c r="J17" s="82">
        <v>22</v>
      </c>
      <c r="K17" s="142">
        <v>23</v>
      </c>
      <c r="L17" s="143">
        <v>24</v>
      </c>
      <c r="M17" s="82">
        <v>25</v>
      </c>
      <c r="N17" s="82">
        <v>26</v>
      </c>
      <c r="O17" s="93">
        <v>27</v>
      </c>
      <c r="P17" s="92">
        <v>18</v>
      </c>
      <c r="Q17" s="88">
        <v>19</v>
      </c>
      <c r="R17" s="82">
        <v>20</v>
      </c>
      <c r="S17" s="112">
        <v>21</v>
      </c>
      <c r="T17" s="88">
        <v>22</v>
      </c>
      <c r="U17" s="82">
        <v>23</v>
      </c>
      <c r="V17" s="98">
        <v>24</v>
      </c>
    </row>
    <row r="18" spans="2:22" ht="28.5" customHeight="1" thickBot="1">
      <c r="B18" s="92">
        <v>24</v>
      </c>
      <c r="C18" s="82">
        <v>25</v>
      </c>
      <c r="D18" s="82">
        <v>26</v>
      </c>
      <c r="E18" s="144">
        <v>27</v>
      </c>
      <c r="F18" s="145">
        <v>28</v>
      </c>
      <c r="G18" s="146">
        <v>29</v>
      </c>
      <c r="H18" s="147">
        <v>30</v>
      </c>
      <c r="I18" s="88">
        <v>28</v>
      </c>
      <c r="J18" s="82">
        <v>29</v>
      </c>
      <c r="K18" s="82">
        <v>30</v>
      </c>
      <c r="L18" s="148">
        <v>31</v>
      </c>
      <c r="M18" s="149">
        <v>42248</v>
      </c>
      <c r="N18" s="150">
        <v>42249</v>
      </c>
      <c r="O18" s="120"/>
      <c r="P18" s="92">
        <v>25</v>
      </c>
      <c r="Q18" s="82">
        <v>26</v>
      </c>
      <c r="R18" s="82">
        <v>27</v>
      </c>
      <c r="S18" s="151">
        <v>28</v>
      </c>
      <c r="T18" s="152">
        <v>29</v>
      </c>
      <c r="U18" s="153">
        <v>30</v>
      </c>
      <c r="V18" s="114"/>
    </row>
    <row r="19" spans="2:22" ht="28.5" customHeight="1">
      <c r="B19" s="154">
        <v>31</v>
      </c>
      <c r="C19" s="116"/>
      <c r="D19" s="77"/>
      <c r="E19" s="77"/>
      <c r="F19" s="155"/>
      <c r="G19" s="77"/>
      <c r="H19" s="78"/>
      <c r="I19" s="79"/>
      <c r="J19" s="77"/>
      <c r="K19" s="77"/>
      <c r="L19" s="77"/>
      <c r="M19" s="77"/>
      <c r="N19" s="77"/>
      <c r="O19" s="78"/>
      <c r="P19" s="115"/>
      <c r="Q19" s="77"/>
      <c r="R19" s="77"/>
      <c r="S19" s="77"/>
      <c r="T19" s="77"/>
      <c r="U19" s="77"/>
      <c r="V19" s="80"/>
    </row>
    <row r="20" spans="2:22" ht="15.75" customHeight="1">
      <c r="B20" s="81"/>
      <c r="C20" s="82"/>
      <c r="D20" s="82"/>
      <c r="E20" s="112" t="s">
        <v>117</v>
      </c>
      <c r="F20" s="82"/>
      <c r="G20" s="503"/>
      <c r="H20" s="504"/>
      <c r="I20" s="119"/>
      <c r="J20" s="82"/>
      <c r="K20" s="82"/>
      <c r="L20" s="112" t="s">
        <v>118</v>
      </c>
      <c r="M20" s="82"/>
      <c r="N20" s="505"/>
      <c r="O20" s="506"/>
      <c r="P20" s="82"/>
      <c r="Q20" s="82"/>
      <c r="R20" s="82"/>
      <c r="S20" s="112" t="s">
        <v>119</v>
      </c>
      <c r="T20" s="82"/>
      <c r="U20" s="503"/>
      <c r="V20" s="507"/>
    </row>
    <row r="21" spans="2:22" ht="21" customHeight="1" thickBot="1">
      <c r="B21" s="81" t="s">
        <v>107</v>
      </c>
      <c r="C21" s="82" t="s">
        <v>108</v>
      </c>
      <c r="D21" s="82" t="s">
        <v>113</v>
      </c>
      <c r="E21" s="77" t="s">
        <v>109</v>
      </c>
      <c r="F21" s="77" t="s">
        <v>110</v>
      </c>
      <c r="G21" s="77" t="s">
        <v>111</v>
      </c>
      <c r="H21" s="120" t="s">
        <v>112</v>
      </c>
      <c r="I21" s="79" t="s">
        <v>107</v>
      </c>
      <c r="J21" s="77" t="s">
        <v>108</v>
      </c>
      <c r="K21" s="77" t="s">
        <v>113</v>
      </c>
      <c r="L21" s="77" t="s">
        <v>109</v>
      </c>
      <c r="M21" s="77" t="s">
        <v>110</v>
      </c>
      <c r="N21" s="77" t="s">
        <v>111</v>
      </c>
      <c r="O21" s="78" t="s">
        <v>112</v>
      </c>
      <c r="P21" s="82" t="s">
        <v>107</v>
      </c>
      <c r="Q21" s="82" t="s">
        <v>108</v>
      </c>
      <c r="R21" s="82" t="s">
        <v>113</v>
      </c>
      <c r="S21" s="82" t="s">
        <v>109</v>
      </c>
      <c r="T21" s="82" t="s">
        <v>110</v>
      </c>
      <c r="U21" s="82" t="s">
        <v>111</v>
      </c>
      <c r="V21" s="114" t="s">
        <v>112</v>
      </c>
    </row>
    <row r="22" spans="2:22" ht="28.5" customHeight="1" thickBot="1">
      <c r="B22" s="117"/>
      <c r="C22" s="83"/>
      <c r="D22" s="83"/>
      <c r="E22" s="112"/>
      <c r="F22" s="112"/>
      <c r="G22" s="112"/>
      <c r="H22" s="84">
        <v>1</v>
      </c>
      <c r="I22" s="156"/>
      <c r="J22" s="83"/>
      <c r="K22" s="83">
        <v>1</v>
      </c>
      <c r="L22" s="82">
        <v>2</v>
      </c>
      <c r="M22" s="88">
        <v>3</v>
      </c>
      <c r="N22" s="82">
        <v>4</v>
      </c>
      <c r="O22" s="84">
        <v>5</v>
      </c>
      <c r="P22" s="117"/>
      <c r="Q22" s="83"/>
      <c r="R22" s="83"/>
      <c r="S22" s="157">
        <v>42338</v>
      </c>
      <c r="T22" s="158">
        <v>1</v>
      </c>
      <c r="U22" s="159">
        <v>2</v>
      </c>
      <c r="V22" s="91">
        <v>3</v>
      </c>
    </row>
    <row r="23" spans="2:22" ht="28.5" customHeight="1" thickBot="1">
      <c r="B23" s="92">
        <v>2</v>
      </c>
      <c r="C23" s="82"/>
      <c r="D23" s="82">
        <v>4</v>
      </c>
      <c r="E23" s="104">
        <v>5</v>
      </c>
      <c r="F23" s="105">
        <v>6</v>
      </c>
      <c r="G23" s="106">
        <v>7</v>
      </c>
      <c r="H23" s="88">
        <v>8</v>
      </c>
      <c r="I23" s="94">
        <v>6</v>
      </c>
      <c r="J23" s="82">
        <v>7</v>
      </c>
      <c r="K23" s="82">
        <v>8</v>
      </c>
      <c r="L23" s="160">
        <v>9</v>
      </c>
      <c r="M23" s="161">
        <v>10</v>
      </c>
      <c r="N23" s="162">
        <v>11</v>
      </c>
      <c r="O23" s="93">
        <v>12</v>
      </c>
      <c r="P23" s="92">
        <v>4</v>
      </c>
      <c r="Q23" s="82">
        <v>5</v>
      </c>
      <c r="R23" s="82">
        <v>6</v>
      </c>
      <c r="S23" s="163">
        <v>7</v>
      </c>
      <c r="T23" s="164">
        <v>8</v>
      </c>
      <c r="U23" s="165">
        <v>9</v>
      </c>
      <c r="V23" s="98">
        <v>10</v>
      </c>
    </row>
    <row r="24" spans="2:22" ht="28.5" customHeight="1" thickBot="1">
      <c r="B24" s="92">
        <v>9</v>
      </c>
      <c r="C24" s="88">
        <v>10</v>
      </c>
      <c r="D24" s="82">
        <v>11</v>
      </c>
      <c r="E24" s="166">
        <v>12</v>
      </c>
      <c r="F24" s="167">
        <v>13</v>
      </c>
      <c r="G24" s="168">
        <v>14</v>
      </c>
      <c r="H24" s="93">
        <v>15</v>
      </c>
      <c r="I24" s="94">
        <v>13</v>
      </c>
      <c r="J24" s="82">
        <v>14</v>
      </c>
      <c r="K24" s="82">
        <v>15</v>
      </c>
      <c r="L24" s="169">
        <v>16</v>
      </c>
      <c r="M24" s="170">
        <v>17</v>
      </c>
      <c r="N24" s="171">
        <v>18</v>
      </c>
      <c r="O24" s="93">
        <v>19</v>
      </c>
      <c r="P24" s="92">
        <v>11</v>
      </c>
      <c r="Q24" s="82">
        <v>12</v>
      </c>
      <c r="R24" s="82">
        <v>13</v>
      </c>
      <c r="S24" s="73">
        <v>14</v>
      </c>
      <c r="T24" s="394">
        <v>15</v>
      </c>
      <c r="U24" s="73">
        <v>16</v>
      </c>
      <c r="V24" s="98">
        <v>17</v>
      </c>
    </row>
    <row r="25" spans="2:25" ht="28.5" customHeight="1" thickBot="1">
      <c r="B25" s="92">
        <v>16</v>
      </c>
      <c r="C25" s="82">
        <v>17</v>
      </c>
      <c r="D25" s="82">
        <v>18</v>
      </c>
      <c r="E25" s="129">
        <v>19</v>
      </c>
      <c r="F25" s="175">
        <v>20</v>
      </c>
      <c r="G25" s="131">
        <v>21</v>
      </c>
      <c r="H25" s="93">
        <v>22</v>
      </c>
      <c r="I25" s="94">
        <v>20</v>
      </c>
      <c r="J25" s="82">
        <v>21</v>
      </c>
      <c r="K25" s="82">
        <v>22</v>
      </c>
      <c r="L25" s="88">
        <v>23</v>
      </c>
      <c r="M25" s="82">
        <v>24</v>
      </c>
      <c r="N25" s="82">
        <v>25</v>
      </c>
      <c r="O25" s="93">
        <v>26</v>
      </c>
      <c r="P25" s="92">
        <v>18</v>
      </c>
      <c r="Q25" s="82">
        <v>19</v>
      </c>
      <c r="R25" s="82">
        <v>20</v>
      </c>
      <c r="S25" s="82">
        <v>21</v>
      </c>
      <c r="T25" s="82">
        <v>22</v>
      </c>
      <c r="U25" s="88">
        <v>23</v>
      </c>
      <c r="V25" s="98">
        <v>24</v>
      </c>
      <c r="Y25" s="395"/>
    </row>
    <row r="26" spans="2:22" ht="28.5" customHeight="1" thickBot="1">
      <c r="B26" s="92">
        <v>23</v>
      </c>
      <c r="C26" s="82">
        <v>24</v>
      </c>
      <c r="D26" s="82">
        <v>25</v>
      </c>
      <c r="E26" s="176">
        <v>26</v>
      </c>
      <c r="F26" s="177">
        <v>27</v>
      </c>
      <c r="G26" s="178">
        <v>28</v>
      </c>
      <c r="H26" s="88">
        <v>29</v>
      </c>
      <c r="I26" s="94">
        <v>27</v>
      </c>
      <c r="J26" s="82">
        <v>28</v>
      </c>
      <c r="K26" s="82">
        <v>29</v>
      </c>
      <c r="L26" s="179">
        <v>30</v>
      </c>
      <c r="M26" s="180">
        <v>42339</v>
      </c>
      <c r="N26" s="181">
        <v>42340</v>
      </c>
      <c r="O26" s="93"/>
      <c r="P26" s="92">
        <v>25</v>
      </c>
      <c r="Q26" s="82">
        <v>26</v>
      </c>
      <c r="R26" s="82">
        <v>27</v>
      </c>
      <c r="S26" s="82">
        <v>28</v>
      </c>
      <c r="T26" s="88">
        <v>29</v>
      </c>
      <c r="U26" s="88">
        <v>30</v>
      </c>
      <c r="V26" s="98">
        <v>31</v>
      </c>
    </row>
    <row r="27" spans="2:22" ht="28.5" customHeight="1">
      <c r="B27" s="154">
        <v>30</v>
      </c>
      <c r="C27" s="77">
        <v>31</v>
      </c>
      <c r="D27" s="77"/>
      <c r="E27" s="77"/>
      <c r="F27" s="77"/>
      <c r="G27" s="77"/>
      <c r="H27" s="78"/>
      <c r="I27" s="77"/>
      <c r="J27" s="77"/>
      <c r="K27" s="77"/>
      <c r="L27" s="77"/>
      <c r="M27" s="77"/>
      <c r="N27" s="77"/>
      <c r="O27" s="78"/>
      <c r="P27" s="77"/>
      <c r="Q27" s="77"/>
      <c r="R27" s="77"/>
      <c r="S27" s="77"/>
      <c r="T27" s="77"/>
      <c r="U27" s="77"/>
      <c r="V27" s="80"/>
    </row>
    <row r="28" spans="2:22" s="183" customFormat="1" ht="16.5" customHeight="1">
      <c r="B28" s="182" t="s">
        <v>120</v>
      </c>
      <c r="C28" s="82"/>
      <c r="D28" s="82"/>
      <c r="E28" s="112" t="s">
        <v>121</v>
      </c>
      <c r="F28" s="82"/>
      <c r="G28" s="503"/>
      <c r="H28" s="504"/>
      <c r="I28" s="156"/>
      <c r="J28" s="83"/>
      <c r="K28" s="83"/>
      <c r="L28" s="118" t="s">
        <v>122</v>
      </c>
      <c r="M28" s="83"/>
      <c r="N28" s="503"/>
      <c r="O28" s="504"/>
      <c r="P28" s="82"/>
      <c r="Q28" s="82"/>
      <c r="R28" s="82"/>
      <c r="S28" s="112" t="s">
        <v>123</v>
      </c>
      <c r="T28" s="82"/>
      <c r="U28" s="503"/>
      <c r="V28" s="507"/>
    </row>
    <row r="29" spans="2:22" s="183" customFormat="1" ht="21" customHeight="1" thickBot="1">
      <c r="B29" s="76" t="s">
        <v>107</v>
      </c>
      <c r="C29" s="77" t="s">
        <v>108</v>
      </c>
      <c r="D29" s="77" t="s">
        <v>113</v>
      </c>
      <c r="E29" s="77" t="s">
        <v>109</v>
      </c>
      <c r="F29" s="77" t="s">
        <v>110</v>
      </c>
      <c r="G29" s="77" t="s">
        <v>111</v>
      </c>
      <c r="H29" s="78" t="s">
        <v>112</v>
      </c>
      <c r="I29" s="79" t="s">
        <v>107</v>
      </c>
      <c r="J29" s="77" t="s">
        <v>108</v>
      </c>
      <c r="K29" s="77" t="s">
        <v>113</v>
      </c>
      <c r="L29" s="82" t="s">
        <v>109</v>
      </c>
      <c r="M29" s="82" t="s">
        <v>110</v>
      </c>
      <c r="N29" s="82" t="s">
        <v>111</v>
      </c>
      <c r="O29" s="78" t="s">
        <v>112</v>
      </c>
      <c r="P29" s="77" t="s">
        <v>107</v>
      </c>
      <c r="Q29" s="77" t="s">
        <v>108</v>
      </c>
      <c r="R29" s="77" t="s">
        <v>113</v>
      </c>
      <c r="S29" s="77" t="s">
        <v>109</v>
      </c>
      <c r="T29" s="77" t="s">
        <v>110</v>
      </c>
      <c r="U29" s="77" t="s">
        <v>111</v>
      </c>
      <c r="V29" s="80" t="s">
        <v>112</v>
      </c>
    </row>
    <row r="30" spans="2:22" s="183" customFormat="1" ht="28.5" customHeight="1" thickBot="1">
      <c r="B30" s="184">
        <v>1</v>
      </c>
      <c r="C30" s="87">
        <v>2</v>
      </c>
      <c r="D30" s="87">
        <v>3</v>
      </c>
      <c r="E30" s="88">
        <v>4</v>
      </c>
      <c r="F30" s="82">
        <v>5</v>
      </c>
      <c r="G30" s="82">
        <v>6</v>
      </c>
      <c r="H30" s="84">
        <v>7</v>
      </c>
      <c r="I30" s="83"/>
      <c r="J30" s="83"/>
      <c r="K30" s="185"/>
      <c r="L30" s="186">
        <v>1</v>
      </c>
      <c r="M30" s="187">
        <v>2</v>
      </c>
      <c r="N30" s="188">
        <v>3</v>
      </c>
      <c r="O30" s="84">
        <v>4</v>
      </c>
      <c r="P30" s="83"/>
      <c r="Q30" s="83"/>
      <c r="R30" s="83"/>
      <c r="S30" s="83">
        <v>1</v>
      </c>
      <c r="T30" s="83">
        <v>2</v>
      </c>
      <c r="U30" s="83">
        <v>3</v>
      </c>
      <c r="V30" s="91">
        <v>4</v>
      </c>
    </row>
    <row r="31" spans="2:22" ht="28.5" customHeight="1" thickBot="1">
      <c r="B31" s="92">
        <v>8</v>
      </c>
      <c r="C31" s="88">
        <v>9</v>
      </c>
      <c r="D31" s="82">
        <v>10</v>
      </c>
      <c r="E31" s="82">
        <v>11</v>
      </c>
      <c r="F31" s="172">
        <v>12</v>
      </c>
      <c r="G31" s="174">
        <v>13</v>
      </c>
      <c r="H31" s="93">
        <v>14</v>
      </c>
      <c r="I31" s="88">
        <v>5</v>
      </c>
      <c r="J31" s="82">
        <v>6</v>
      </c>
      <c r="K31" s="82">
        <v>7</v>
      </c>
      <c r="L31" s="189">
        <v>8</v>
      </c>
      <c r="M31" s="190">
        <v>9</v>
      </c>
      <c r="N31" s="191">
        <v>10</v>
      </c>
      <c r="O31" s="93">
        <v>11</v>
      </c>
      <c r="P31" s="88">
        <v>5</v>
      </c>
      <c r="Q31" s="82">
        <v>6</v>
      </c>
      <c r="R31" s="82">
        <v>7</v>
      </c>
      <c r="S31" s="82">
        <v>8</v>
      </c>
      <c r="T31" s="82">
        <v>9</v>
      </c>
      <c r="U31" s="82">
        <v>10</v>
      </c>
      <c r="V31" s="98">
        <v>11</v>
      </c>
    </row>
    <row r="32" spans="2:24" ht="28.5" customHeight="1" thickBot="1">
      <c r="B32" s="92">
        <v>15</v>
      </c>
      <c r="C32" s="82">
        <v>16</v>
      </c>
      <c r="D32" s="82">
        <v>17</v>
      </c>
      <c r="E32" s="192">
        <v>18</v>
      </c>
      <c r="F32" s="193">
        <v>19</v>
      </c>
      <c r="G32" s="194">
        <v>20</v>
      </c>
      <c r="H32" s="93">
        <v>21</v>
      </c>
      <c r="I32" s="88">
        <v>12</v>
      </c>
      <c r="J32" s="82">
        <v>13</v>
      </c>
      <c r="K32" s="82">
        <v>14</v>
      </c>
      <c r="L32" s="172">
        <v>11</v>
      </c>
      <c r="M32" s="173">
        <v>12</v>
      </c>
      <c r="N32" s="174">
        <v>13</v>
      </c>
      <c r="O32" s="93">
        <v>18</v>
      </c>
      <c r="P32" s="88">
        <v>12</v>
      </c>
      <c r="Q32" s="82">
        <v>13</v>
      </c>
      <c r="R32" s="82">
        <v>14</v>
      </c>
      <c r="S32" s="82">
        <v>15</v>
      </c>
      <c r="T32" s="82">
        <v>16</v>
      </c>
      <c r="U32" s="82">
        <v>17</v>
      </c>
      <c r="V32" s="98">
        <v>18</v>
      </c>
      <c r="W32" s="195"/>
      <c r="X32" s="195"/>
    </row>
    <row r="33" spans="2:24" ht="28.5" customHeight="1">
      <c r="B33" s="92">
        <v>22</v>
      </c>
      <c r="C33" s="82">
        <v>23</v>
      </c>
      <c r="D33" s="82">
        <v>24</v>
      </c>
      <c r="E33" s="82">
        <v>25</v>
      </c>
      <c r="F33" s="82">
        <v>26</v>
      </c>
      <c r="G33" s="82">
        <v>27</v>
      </c>
      <c r="H33" s="93">
        <v>28</v>
      </c>
      <c r="I33" s="88">
        <v>19</v>
      </c>
      <c r="J33" s="82">
        <v>20</v>
      </c>
      <c r="K33" s="82">
        <v>21</v>
      </c>
      <c r="L33" s="82">
        <v>22</v>
      </c>
      <c r="M33" s="82">
        <v>23</v>
      </c>
      <c r="N33" s="82">
        <v>24</v>
      </c>
      <c r="O33" s="93">
        <v>25</v>
      </c>
      <c r="P33" s="88">
        <v>19</v>
      </c>
      <c r="Q33" s="88">
        <v>20</v>
      </c>
      <c r="R33" s="82">
        <v>21</v>
      </c>
      <c r="S33" s="82">
        <v>22</v>
      </c>
      <c r="T33" s="82">
        <v>23</v>
      </c>
      <c r="U33" s="82">
        <v>24</v>
      </c>
      <c r="V33" s="98">
        <v>25</v>
      </c>
      <c r="W33" s="196"/>
      <c r="X33" s="196"/>
    </row>
    <row r="34" spans="2:24" ht="28.5" customHeight="1">
      <c r="B34" s="92">
        <v>29</v>
      </c>
      <c r="C34" s="82">
        <v>30</v>
      </c>
      <c r="D34" s="82">
        <v>31</v>
      </c>
      <c r="E34" s="112"/>
      <c r="F34" s="82"/>
      <c r="G34" s="82"/>
      <c r="H34" s="93"/>
      <c r="I34" s="88">
        <v>26</v>
      </c>
      <c r="J34" s="82">
        <v>27</v>
      </c>
      <c r="K34" s="82">
        <v>28</v>
      </c>
      <c r="L34" s="82"/>
      <c r="M34" s="82"/>
      <c r="N34" s="82"/>
      <c r="O34" s="120"/>
      <c r="P34" s="88">
        <v>26</v>
      </c>
      <c r="Q34" s="82">
        <v>27</v>
      </c>
      <c r="R34" s="82">
        <v>28</v>
      </c>
      <c r="S34" s="82">
        <v>29</v>
      </c>
      <c r="T34" s="82">
        <v>30</v>
      </c>
      <c r="U34" s="82">
        <v>31</v>
      </c>
      <c r="V34" s="197"/>
      <c r="W34" s="196"/>
      <c r="X34" s="196"/>
    </row>
    <row r="35" spans="2:24" ht="23.25" customHeight="1" thickBot="1">
      <c r="B35" s="198"/>
      <c r="C35" s="199"/>
      <c r="D35" s="199"/>
      <c r="E35" s="199"/>
      <c r="F35" s="199"/>
      <c r="G35" s="199"/>
      <c r="H35" s="200"/>
      <c r="I35" s="199"/>
      <c r="J35" s="201"/>
      <c r="K35" s="199"/>
      <c r="L35" s="199"/>
      <c r="M35" s="199"/>
      <c r="N35" s="199"/>
      <c r="O35" s="200"/>
      <c r="P35" s="199"/>
      <c r="Q35" s="199"/>
      <c r="R35" s="199"/>
      <c r="S35" s="199"/>
      <c r="T35" s="199"/>
      <c r="U35" s="199"/>
      <c r="V35" s="202"/>
      <c r="W35" s="196"/>
      <c r="X35" s="196"/>
    </row>
    <row r="36" spans="2:22" s="222" customFormat="1" ht="27" customHeight="1" thickBot="1">
      <c r="B36" s="203" t="s">
        <v>227</v>
      </c>
      <c r="C36" s="204"/>
      <c r="D36" s="205" t="s">
        <v>228</v>
      </c>
      <c r="E36" s="206"/>
      <c r="F36" s="207" t="s">
        <v>124</v>
      </c>
      <c r="G36" s="208"/>
      <c r="H36" s="209" t="s">
        <v>125</v>
      </c>
      <c r="I36" s="210"/>
      <c r="J36" s="211" t="s">
        <v>229</v>
      </c>
      <c r="K36" s="212"/>
      <c r="L36" s="213" t="s">
        <v>126</v>
      </c>
      <c r="M36" s="214"/>
      <c r="N36" s="215" t="s">
        <v>127</v>
      </c>
      <c r="O36" s="216"/>
      <c r="P36" s="217" t="s">
        <v>128</v>
      </c>
      <c r="Q36" s="218"/>
      <c r="R36" s="219" t="s">
        <v>129</v>
      </c>
      <c r="S36" s="214"/>
      <c r="T36" s="220" t="s">
        <v>130</v>
      </c>
      <c r="U36" s="210"/>
      <c r="V36" s="221" t="s">
        <v>230</v>
      </c>
    </row>
    <row r="37" spans="2:24" s="222" customFormat="1" ht="43.5" customHeight="1">
      <c r="B37" s="502" t="s">
        <v>231</v>
      </c>
      <c r="C37" s="502"/>
      <c r="D37" s="502"/>
      <c r="E37" s="502"/>
      <c r="F37" s="502"/>
      <c r="G37" s="502"/>
      <c r="H37" s="502"/>
      <c r="I37" s="502"/>
      <c r="J37" s="502"/>
      <c r="K37" s="502"/>
      <c r="L37" s="502"/>
      <c r="M37" s="502"/>
      <c r="N37" s="502"/>
      <c r="O37" s="502"/>
      <c r="P37" s="502"/>
      <c r="Q37" s="502"/>
      <c r="R37" s="502"/>
      <c r="S37" s="502"/>
      <c r="T37" s="502"/>
      <c r="U37" s="502"/>
      <c r="V37" s="502"/>
      <c r="W37" s="223"/>
      <c r="X37" s="223"/>
    </row>
    <row r="38" s="222" customFormat="1" ht="24.75" customHeight="1"/>
    <row r="39" s="222" customFormat="1" ht="24.75" customHeight="1"/>
    <row r="40" s="222" customFormat="1" ht="24.75" customHeight="1"/>
    <row r="41" s="222" customFormat="1" ht="24.75" customHeight="1"/>
    <row r="42" s="222" customFormat="1" ht="24.75" customHeight="1"/>
    <row r="43" s="222" customFormat="1" ht="24.75" customHeight="1"/>
    <row r="44" s="222" customFormat="1" ht="24.75" customHeight="1"/>
    <row r="45" s="222" customFormat="1" ht="24.75" customHeight="1"/>
    <row r="46" s="222" customFormat="1" ht="24.75" customHeight="1"/>
    <row r="47" s="222" customFormat="1" ht="24.75" customHeight="1"/>
    <row r="48" s="222" customFormat="1" ht="24.75" customHeight="1"/>
    <row r="49" s="222" customFormat="1" ht="24.75" customHeight="1"/>
    <row r="50" s="222" customFormat="1" ht="24.75" customHeight="1"/>
    <row r="51" s="222" customFormat="1" ht="24.75" customHeight="1"/>
    <row r="52" s="222" customFormat="1" ht="24.75" customHeight="1"/>
    <row r="53" s="222" customFormat="1" ht="24.75" customHeight="1"/>
    <row r="54" s="222" customFormat="1" ht="24.75" customHeight="1"/>
    <row r="55" s="222" customFormat="1" ht="24.75" customHeight="1"/>
    <row r="56" s="222" customFormat="1" ht="24.75" customHeight="1"/>
    <row r="57" s="222" customFormat="1" ht="24.75" customHeight="1"/>
    <row r="58" s="222" customFormat="1" ht="24.75" customHeight="1"/>
    <row r="59" s="222" customFormat="1" ht="24.75" customHeight="1"/>
    <row r="60" s="222" customFormat="1" ht="24.75" customHeight="1"/>
    <row r="61" s="222" customFormat="1" ht="24.75" customHeight="1"/>
    <row r="62" s="222" customFormat="1" ht="24.75" customHeight="1"/>
    <row r="63" s="222" customFormat="1" ht="24.75" customHeight="1"/>
    <row r="64" s="222" customFormat="1" ht="24.75" customHeight="1"/>
    <row r="65" s="222" customFormat="1" ht="24.75" customHeight="1"/>
    <row r="66" s="222" customFormat="1" ht="24.75" customHeight="1"/>
    <row r="67" s="222" customFormat="1" ht="24.75" customHeight="1"/>
    <row r="68" s="222" customFormat="1" ht="24.75" customHeight="1"/>
    <row r="69" s="222" customFormat="1" ht="24.75" customHeight="1"/>
    <row r="70" s="222" customFormat="1" ht="24.75" customHeight="1"/>
    <row r="71" s="222" customFormat="1" ht="24.75" customHeight="1"/>
    <row r="72" s="222" customFormat="1" ht="24.75" customHeight="1"/>
    <row r="73" s="222" customFormat="1" ht="24.75" customHeight="1"/>
    <row r="74" s="222" customFormat="1" ht="24.75" customHeight="1"/>
    <row r="75" s="222" customFormat="1" ht="24.75" customHeight="1"/>
    <row r="76" s="222" customFormat="1" ht="24.75" customHeight="1"/>
    <row r="77" s="222" customFormat="1" ht="24.75" customHeight="1"/>
    <row r="78" s="222" customFormat="1" ht="24.75" customHeight="1"/>
    <row r="79" s="222" customFormat="1" ht="24.75" customHeight="1"/>
    <row r="80" s="222" customFormat="1" ht="24.75" customHeight="1"/>
    <row r="81" s="222" customFormat="1" ht="24.75" customHeight="1"/>
    <row r="82" s="222" customFormat="1" ht="24.75" customHeight="1"/>
    <row r="83" s="222" customFormat="1" ht="24.75" customHeight="1"/>
    <row r="84" s="222" customFormat="1" ht="24.75" customHeight="1"/>
    <row r="85" s="222" customFormat="1" ht="24.75" customHeight="1"/>
    <row r="86" s="222" customFormat="1" ht="24.75" customHeight="1"/>
    <row r="87" s="222" customFormat="1" ht="24.75" customHeight="1"/>
    <row r="88" s="222" customFormat="1" ht="24.75" customHeight="1"/>
    <row r="89" s="222" customFormat="1" ht="24.75" customHeight="1"/>
    <row r="90" s="222" customFormat="1" ht="24.75" customHeight="1"/>
    <row r="91" s="222" customFormat="1" ht="24.75" customHeight="1"/>
    <row r="92" s="222" customFormat="1" ht="24.75" customHeight="1"/>
    <row r="93" s="222" customFormat="1" ht="24.75" customHeight="1"/>
    <row r="94" s="222" customFormat="1" ht="24.75" customHeight="1"/>
    <row r="95" s="222" customFormat="1" ht="24.75" customHeight="1"/>
    <row r="96" s="222" customFormat="1" ht="24.75" customHeight="1"/>
    <row r="97" s="222" customFormat="1" ht="24.75" customHeight="1"/>
    <row r="98" s="222" customFormat="1" ht="24.75" customHeight="1"/>
    <row r="99" s="222" customFormat="1" ht="24.75" customHeight="1"/>
    <row r="100" s="222" customFormat="1" ht="24.75" customHeight="1"/>
    <row r="101" s="222" customFormat="1" ht="24.75" customHeight="1"/>
    <row r="102" s="222" customFormat="1" ht="24.75" customHeight="1"/>
    <row r="103" s="222" customFormat="1" ht="24.75" customHeight="1"/>
    <row r="104" s="222" customFormat="1" ht="24.75" customHeight="1"/>
    <row r="105" s="222" customFormat="1" ht="24.75" customHeight="1"/>
    <row r="106" s="222" customFormat="1" ht="24.75" customHeight="1"/>
    <row r="107" s="222" customFormat="1" ht="24.75" customHeight="1"/>
    <row r="108" s="222" customFormat="1" ht="24.75" customHeight="1"/>
    <row r="109" s="222" customFormat="1" ht="24.75" customHeight="1"/>
    <row r="110" s="222" customFormat="1" ht="24.75" customHeight="1"/>
    <row r="111" s="222" customFormat="1" ht="24.75" customHeight="1"/>
    <row r="112" s="222" customFormat="1" ht="24.75" customHeight="1"/>
    <row r="113" s="222" customFormat="1" ht="24.75" customHeight="1"/>
    <row r="114" s="222" customFormat="1" ht="24.75" customHeight="1"/>
    <row r="115" s="222" customFormat="1" ht="24.75" customHeight="1"/>
    <row r="116" s="222" customFormat="1" ht="24.75" customHeight="1"/>
    <row r="117" s="222" customFormat="1" ht="24.75" customHeight="1"/>
    <row r="118" s="222" customFormat="1" ht="24.75" customHeight="1"/>
    <row r="119" s="222" customFormat="1" ht="24.75" customHeight="1"/>
    <row r="120" s="222" customFormat="1" ht="24.75" customHeight="1"/>
    <row r="121" s="222" customFormat="1" ht="24.75" customHeight="1"/>
    <row r="122" s="222" customFormat="1" ht="24.75" customHeight="1"/>
    <row r="123" s="222" customFormat="1" ht="24.75" customHeight="1"/>
    <row r="124" s="222" customFormat="1" ht="24.75" customHeight="1"/>
    <row r="125" s="222" customFormat="1" ht="24.75" customHeight="1"/>
    <row r="126" s="222" customFormat="1" ht="24.75" customHeight="1"/>
    <row r="127" s="222" customFormat="1" ht="24.75" customHeight="1"/>
    <row r="128" s="222" customFormat="1" ht="24.75" customHeight="1"/>
    <row r="129" s="222" customFormat="1" ht="24.75" customHeight="1"/>
    <row r="130" s="222" customFormat="1" ht="24.75" customHeight="1"/>
    <row r="131" s="222" customFormat="1" ht="24.75" customHeight="1"/>
    <row r="132" s="222" customFormat="1" ht="24.75" customHeight="1"/>
    <row r="133" s="222" customFormat="1" ht="24.75" customHeight="1"/>
    <row r="134" s="222" customFormat="1" ht="24.75" customHeight="1"/>
    <row r="135" s="222" customFormat="1" ht="24.75" customHeight="1"/>
    <row r="136" s="222" customFormat="1" ht="24.75" customHeight="1"/>
    <row r="137" s="222" customFormat="1" ht="24.75" customHeight="1"/>
    <row r="138" s="222" customFormat="1" ht="24.75" customHeight="1"/>
    <row r="139" s="222" customFormat="1" ht="24.75" customHeight="1"/>
    <row r="140" s="222" customFormat="1" ht="24.75" customHeight="1"/>
    <row r="141" s="222" customFormat="1" ht="24.75" customHeight="1"/>
    <row r="142" s="222" customFormat="1" ht="24.75" customHeight="1"/>
    <row r="143" s="222" customFormat="1" ht="24.75" customHeight="1"/>
    <row r="144" s="222" customFormat="1" ht="24.75" customHeight="1"/>
    <row r="145" s="222" customFormat="1" ht="24.75" customHeight="1"/>
    <row r="146" s="222" customFormat="1" ht="24.75" customHeight="1"/>
    <row r="147" s="222" customFormat="1" ht="24.75" customHeight="1"/>
    <row r="148" s="222" customFormat="1" ht="24.75" customHeight="1"/>
    <row r="149" s="222" customFormat="1" ht="24.75" customHeight="1"/>
    <row r="150" s="222" customFormat="1" ht="24.75" customHeight="1"/>
    <row r="151" s="222" customFormat="1" ht="24.75" customHeight="1"/>
    <row r="152" s="222" customFormat="1" ht="24.75" customHeight="1"/>
    <row r="153" s="222" customFormat="1" ht="24.75" customHeight="1"/>
    <row r="154" s="222" customFormat="1" ht="24.75" customHeight="1"/>
    <row r="155" s="222" customFormat="1" ht="24.75" customHeight="1"/>
    <row r="156" s="222" customFormat="1" ht="24.75" customHeight="1"/>
    <row r="157" s="222" customFormat="1" ht="24.75" customHeight="1"/>
    <row r="158" s="222" customFormat="1" ht="24.75" customHeight="1"/>
    <row r="159" s="222" customFormat="1" ht="24.75" customHeight="1"/>
    <row r="160" s="222" customFormat="1" ht="24.75" customHeight="1"/>
    <row r="161" s="222" customFormat="1" ht="24.75" customHeight="1"/>
    <row r="162" s="222" customFormat="1" ht="24.75" customHeight="1"/>
    <row r="163" s="222" customFormat="1" ht="24.75" customHeight="1"/>
    <row r="164" s="222" customFormat="1" ht="24.75" customHeight="1"/>
    <row r="165" s="222" customFormat="1" ht="24.75" customHeight="1"/>
    <row r="166" s="222" customFormat="1" ht="24.75" customHeight="1"/>
    <row r="167" s="222" customFormat="1" ht="24.75" customHeight="1"/>
    <row r="168" s="222" customFormat="1" ht="24.75" customHeight="1"/>
    <row r="169" s="222" customFormat="1" ht="24.75" customHeight="1"/>
    <row r="170" s="222" customFormat="1" ht="24.75" customHeight="1"/>
    <row r="171" s="222" customFormat="1" ht="24.75" customHeight="1"/>
    <row r="172" s="222" customFormat="1" ht="24.75" customHeight="1"/>
    <row r="173" s="222" customFormat="1" ht="24.75" customHeight="1"/>
    <row r="174" s="222" customFormat="1" ht="24.75" customHeight="1"/>
    <row r="175" s="222" customFormat="1" ht="24.75" customHeight="1"/>
    <row r="176" s="222" customFormat="1" ht="24.75" customHeight="1"/>
    <row r="177" s="222" customFormat="1" ht="24.75" customHeight="1"/>
    <row r="178" s="222" customFormat="1" ht="24.75" customHeight="1"/>
    <row r="179" s="222" customFormat="1" ht="24.75" customHeight="1"/>
    <row r="180" s="222" customFormat="1" ht="24.75" customHeight="1"/>
    <row r="181" s="222" customFormat="1" ht="24.75" customHeight="1"/>
    <row r="182" s="222" customFormat="1" ht="24.75" customHeight="1"/>
    <row r="183" s="222" customFormat="1" ht="24.75" customHeight="1"/>
    <row r="184" s="222" customFormat="1" ht="24.75" customHeight="1"/>
    <row r="185" s="222" customFormat="1" ht="24.75" customHeight="1"/>
    <row r="186" s="222" customFormat="1" ht="24.75" customHeight="1"/>
    <row r="187" s="222" customFormat="1" ht="24.75" customHeight="1"/>
    <row r="188" s="222" customFormat="1" ht="24.75" customHeight="1"/>
    <row r="189" s="222" customFormat="1" ht="24.75" customHeight="1"/>
    <row r="190" s="222" customFormat="1" ht="24.75" customHeight="1"/>
    <row r="191" s="222" customFormat="1" ht="24.75" customHeight="1"/>
    <row r="192" s="222" customFormat="1" ht="24.75" customHeight="1"/>
    <row r="193" s="222" customFormat="1" ht="24.75" customHeight="1"/>
    <row r="194" spans="2:22" ht="24.75" customHeight="1">
      <c r="B194" s="222"/>
      <c r="C194" s="222"/>
      <c r="D194" s="222"/>
      <c r="E194" s="222"/>
      <c r="F194" s="222"/>
      <c r="G194" s="222"/>
      <c r="H194" s="222"/>
      <c r="I194" s="222"/>
      <c r="J194" s="222"/>
      <c r="K194" s="222"/>
      <c r="L194" s="222"/>
      <c r="M194" s="222"/>
      <c r="N194" s="222"/>
      <c r="O194" s="222"/>
      <c r="P194" s="222"/>
      <c r="Q194" s="222"/>
      <c r="R194" s="222"/>
      <c r="S194" s="222"/>
      <c r="T194" s="222"/>
      <c r="U194" s="222"/>
      <c r="V194" s="222"/>
    </row>
    <row r="195" spans="2:22" ht="24.75" customHeight="1">
      <c r="B195" s="222"/>
      <c r="C195" s="222"/>
      <c r="D195" s="222"/>
      <c r="E195" s="222"/>
      <c r="F195" s="222"/>
      <c r="G195" s="222"/>
      <c r="H195" s="222"/>
      <c r="I195" s="222"/>
      <c r="J195" s="222"/>
      <c r="K195" s="222"/>
      <c r="L195" s="222"/>
      <c r="M195" s="222"/>
      <c r="N195" s="222"/>
      <c r="O195" s="222"/>
      <c r="P195" s="222"/>
      <c r="Q195" s="222"/>
      <c r="R195" s="222"/>
      <c r="S195" s="222"/>
      <c r="T195" s="222"/>
      <c r="U195" s="222"/>
      <c r="V195" s="222"/>
    </row>
    <row r="196" spans="2:22" ht="24.75" customHeight="1">
      <c r="B196" s="222"/>
      <c r="C196" s="222"/>
      <c r="D196" s="222"/>
      <c r="E196" s="222"/>
      <c r="F196" s="222"/>
      <c r="G196" s="222"/>
      <c r="H196" s="222"/>
      <c r="I196" s="222"/>
      <c r="J196" s="222"/>
      <c r="K196" s="222"/>
      <c r="L196" s="222"/>
      <c r="M196" s="222"/>
      <c r="N196" s="222"/>
      <c r="O196" s="222"/>
      <c r="P196" s="222"/>
      <c r="Q196" s="222"/>
      <c r="R196" s="222"/>
      <c r="S196" s="222"/>
      <c r="T196" s="222"/>
      <c r="U196" s="222"/>
      <c r="V196" s="222"/>
    </row>
    <row r="197" spans="2:22" ht="24.75" customHeight="1">
      <c r="B197" s="222"/>
      <c r="C197" s="222"/>
      <c r="D197" s="222"/>
      <c r="E197" s="222"/>
      <c r="F197" s="222"/>
      <c r="G197" s="222"/>
      <c r="H197" s="222"/>
      <c r="I197" s="222"/>
      <c r="J197" s="222"/>
      <c r="K197" s="222"/>
      <c r="L197" s="222"/>
      <c r="M197" s="222"/>
      <c r="N197" s="222"/>
      <c r="O197" s="222"/>
      <c r="P197" s="222"/>
      <c r="Q197" s="222"/>
      <c r="R197" s="222"/>
      <c r="S197" s="222"/>
      <c r="T197" s="222"/>
      <c r="U197" s="222"/>
      <c r="V197" s="222"/>
    </row>
    <row r="198" spans="2:22" ht="24.75" customHeight="1">
      <c r="B198" s="222"/>
      <c r="C198" s="222"/>
      <c r="D198" s="222"/>
      <c r="E198" s="222"/>
      <c r="F198" s="222"/>
      <c r="G198" s="222"/>
      <c r="H198" s="222"/>
      <c r="I198" s="222"/>
      <c r="J198" s="222"/>
      <c r="K198" s="222"/>
      <c r="L198" s="222"/>
      <c r="M198" s="222"/>
      <c r="N198" s="222"/>
      <c r="O198" s="222"/>
      <c r="P198" s="222"/>
      <c r="Q198" s="222"/>
      <c r="R198" s="222"/>
      <c r="S198" s="222"/>
      <c r="T198" s="222"/>
      <c r="U198" s="222"/>
      <c r="V198" s="222"/>
    </row>
    <row r="199" spans="2:22" ht="24.75" customHeight="1">
      <c r="B199" s="222"/>
      <c r="C199" s="222"/>
      <c r="D199" s="222"/>
      <c r="E199" s="222"/>
      <c r="F199" s="222"/>
      <c r="G199" s="222"/>
      <c r="H199" s="222"/>
      <c r="I199" s="222"/>
      <c r="J199" s="222"/>
      <c r="K199" s="222"/>
      <c r="L199" s="222"/>
      <c r="M199" s="222"/>
      <c r="N199" s="222"/>
      <c r="O199" s="222"/>
      <c r="P199" s="222"/>
      <c r="Q199" s="222"/>
      <c r="R199" s="222"/>
      <c r="S199" s="222"/>
      <c r="T199" s="222"/>
      <c r="U199" s="222"/>
      <c r="V199" s="222"/>
    </row>
    <row r="200" spans="2:22" ht="24.75" customHeight="1">
      <c r="B200" s="222"/>
      <c r="C200" s="222"/>
      <c r="D200" s="222"/>
      <c r="E200" s="222"/>
      <c r="F200" s="222"/>
      <c r="G200" s="222"/>
      <c r="H200" s="222"/>
      <c r="I200" s="222"/>
      <c r="J200" s="222"/>
      <c r="K200" s="222"/>
      <c r="L200" s="222"/>
      <c r="M200" s="222"/>
      <c r="N200" s="222"/>
      <c r="O200" s="222"/>
      <c r="P200" s="222"/>
      <c r="Q200" s="222"/>
      <c r="R200" s="222"/>
      <c r="S200" s="222"/>
      <c r="T200" s="222"/>
      <c r="U200" s="222"/>
      <c r="V200" s="222"/>
    </row>
    <row r="201" spans="2:22" ht="24.75" customHeight="1">
      <c r="B201" s="222"/>
      <c r="C201" s="222"/>
      <c r="D201" s="222"/>
      <c r="E201" s="222"/>
      <c r="F201" s="222"/>
      <c r="G201" s="222"/>
      <c r="H201" s="222"/>
      <c r="I201" s="222"/>
      <c r="J201" s="222"/>
      <c r="K201" s="222"/>
      <c r="L201" s="222"/>
      <c r="M201" s="222"/>
      <c r="N201" s="222"/>
      <c r="O201" s="222"/>
      <c r="P201" s="222"/>
      <c r="Q201" s="222"/>
      <c r="R201" s="222"/>
      <c r="S201" s="222"/>
      <c r="T201" s="222"/>
      <c r="U201" s="222"/>
      <c r="V201" s="222"/>
    </row>
  </sheetData>
  <sheetProtection/>
  <mergeCells count="14">
    <mergeCell ref="B2:W2"/>
    <mergeCell ref="G4:H4"/>
    <mergeCell ref="N4:O4"/>
    <mergeCell ref="U4:V4"/>
    <mergeCell ref="G12:H12"/>
    <mergeCell ref="N12:O12"/>
    <mergeCell ref="U12:V12"/>
    <mergeCell ref="B37:V37"/>
    <mergeCell ref="G20:H20"/>
    <mergeCell ref="N20:O20"/>
    <mergeCell ref="U20:V20"/>
    <mergeCell ref="G28:H28"/>
    <mergeCell ref="N28:O28"/>
    <mergeCell ref="U28:V28"/>
  </mergeCells>
  <printOptions/>
  <pageMargins left="0.7480314960629921" right="0.2755905511811024" top="0.4330708661417323" bottom="0.3937007874015748" header="0.1968503937007874" footer="0.1968503937007874"/>
  <pageSetup horizontalDpi="600" verticalDpi="600" orientation="portrait" paperSize="9" scale="85" r:id="rId2"/>
  <headerFooter alignWithMargins="0">
    <oddFooter>&amp;C&amp;"ＭＳ Ｐゴシック,標準"&amp;6&amp;A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nisa003</dc:creator>
  <cp:keywords/>
  <dc:description/>
  <cp:lastModifiedBy>PCUser</cp:lastModifiedBy>
  <cp:lastPrinted>2016-09-08T09:11:56Z</cp:lastPrinted>
  <dcterms:created xsi:type="dcterms:W3CDTF">2016-08-29T06:41:25Z</dcterms:created>
  <dcterms:modified xsi:type="dcterms:W3CDTF">2016-09-13T17:05:52Z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